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NIS G. DOMINGO\Desktop\2022 ISO FOLDERS\APP\"/>
    </mc:Choice>
  </mc:AlternateContent>
  <bookViews>
    <workbookView xWindow="0" yWindow="0" windowWidth="28800" windowHeight="12435"/>
  </bookViews>
  <sheets>
    <sheet name="Sheet4" sheetId="9" r:id="rId1"/>
    <sheet name="data_validation" sheetId="3" state="hidden" r:id="rId2"/>
  </sheets>
  <externalReferences>
    <externalReference r:id="rId3"/>
    <externalReference r:id="rId4"/>
  </externalReferences>
  <calcPr calcId="152511"/>
  <fileRecoveryPr repairLoad="1"/>
</workbook>
</file>

<file path=xl/calcChain.xml><?xml version="1.0" encoding="utf-8"?>
<calcChain xmlns="http://schemas.openxmlformats.org/spreadsheetml/2006/main">
  <c r="J161" i="9" l="1"/>
  <c r="K161" i="9"/>
  <c r="L161" i="9"/>
  <c r="J160" i="9"/>
  <c r="H160" i="9"/>
  <c r="F160" i="9"/>
  <c r="G159" i="9"/>
  <c r="F159" i="9"/>
  <c r="F156" i="9"/>
  <c r="G155" i="9"/>
  <c r="F155" i="9"/>
  <c r="G152" i="9"/>
  <c r="F152" i="9"/>
  <c r="G151" i="9"/>
  <c r="F151" i="9"/>
  <c r="G150" i="9"/>
  <c r="F150" i="9"/>
  <c r="G149" i="9"/>
  <c r="F149" i="9"/>
  <c r="G148" i="9"/>
  <c r="F148" i="9"/>
  <c r="G147" i="9"/>
  <c r="F147" i="9"/>
  <c r="F144" i="9"/>
  <c r="G141" i="9"/>
  <c r="F141" i="9"/>
  <c r="J140" i="9"/>
  <c r="H140" i="9"/>
  <c r="F140" i="9"/>
  <c r="J139" i="9"/>
  <c r="H139" i="9"/>
  <c r="F139" i="9"/>
  <c r="F137" i="9"/>
  <c r="J136" i="9"/>
  <c r="H136" i="9"/>
  <c r="F136" i="9"/>
  <c r="J135" i="9"/>
  <c r="H135" i="9"/>
  <c r="F135" i="9"/>
  <c r="J134" i="9"/>
  <c r="H134" i="9"/>
  <c r="F134" i="9"/>
  <c r="G133" i="9"/>
  <c r="F133" i="9"/>
  <c r="E133" i="9"/>
  <c r="J132" i="9"/>
  <c r="H132" i="9"/>
  <c r="F132" i="9"/>
  <c r="F131" i="9"/>
  <c r="J130" i="9"/>
  <c r="H130" i="9"/>
  <c r="F130" i="9"/>
  <c r="F129" i="9"/>
  <c r="G126" i="9"/>
  <c r="F126" i="9"/>
  <c r="F124" i="9"/>
  <c r="G123" i="9"/>
  <c r="F123" i="9"/>
  <c r="G122" i="9"/>
  <c r="F122" i="9"/>
  <c r="J120" i="9"/>
  <c r="H120" i="9"/>
  <c r="F120" i="9"/>
  <c r="F119" i="9"/>
  <c r="G117" i="9"/>
  <c r="F117" i="9"/>
  <c r="G116" i="9"/>
  <c r="F116" i="9"/>
  <c r="G115" i="9"/>
  <c r="F115" i="9"/>
  <c r="G114" i="9"/>
  <c r="F114" i="9"/>
  <c r="J113" i="9"/>
  <c r="H113" i="9"/>
  <c r="F113" i="9"/>
  <c r="G112" i="9"/>
  <c r="F112" i="9"/>
  <c r="G111" i="9"/>
  <c r="F111" i="9"/>
  <c r="G108" i="9"/>
  <c r="F108" i="9"/>
  <c r="J107" i="9"/>
  <c r="H107" i="9"/>
  <c r="F107" i="9"/>
  <c r="F103" i="9"/>
  <c r="G101" i="9"/>
  <c r="F101" i="9"/>
  <c r="G99" i="9"/>
  <c r="F99" i="9"/>
  <c r="J98" i="9"/>
  <c r="H98" i="9"/>
  <c r="F98" i="9"/>
  <c r="J97" i="9"/>
  <c r="H97" i="9"/>
  <c r="F97" i="9"/>
  <c r="H96" i="9"/>
  <c r="F96" i="9"/>
  <c r="J94" i="9"/>
  <c r="G92" i="9"/>
  <c r="F92" i="9"/>
  <c r="G91" i="9"/>
  <c r="F91" i="9"/>
  <c r="G90" i="9"/>
  <c r="F90" i="9"/>
  <c r="G89" i="9"/>
  <c r="F89" i="9"/>
  <c r="G88" i="9"/>
  <c r="F88" i="9"/>
  <c r="F86" i="9"/>
  <c r="J85" i="9"/>
  <c r="H85" i="9"/>
  <c r="F85" i="9"/>
  <c r="G84" i="9"/>
  <c r="F84" i="9"/>
  <c r="J80" i="9"/>
  <c r="H80" i="9"/>
  <c r="F80" i="9"/>
  <c r="J79" i="9"/>
  <c r="H79" i="9"/>
  <c r="F79" i="9"/>
  <c r="H78" i="9"/>
  <c r="F78" i="9"/>
  <c r="G75" i="9"/>
  <c r="F75" i="9"/>
  <c r="G74" i="9"/>
  <c r="F74" i="9"/>
  <c r="H73" i="9"/>
  <c r="F73" i="9"/>
  <c r="G70" i="9"/>
  <c r="F70" i="9"/>
  <c r="J63" i="9"/>
  <c r="H63" i="9"/>
  <c r="F63" i="9"/>
  <c r="G62" i="9"/>
  <c r="F62" i="9"/>
  <c r="G61" i="9"/>
  <c r="F61" i="9"/>
  <c r="G60" i="9"/>
  <c r="F60" i="9"/>
  <c r="G59" i="9"/>
  <c r="F59" i="9"/>
  <c r="F58" i="9"/>
  <c r="J56" i="9"/>
  <c r="H56" i="9"/>
  <c r="F56" i="9"/>
  <c r="J55" i="9"/>
  <c r="H55" i="9"/>
  <c r="F55" i="9"/>
  <c r="F53" i="9"/>
  <c r="F49" i="9"/>
  <c r="G48" i="9"/>
  <c r="F48" i="9"/>
  <c r="G46" i="9"/>
  <c r="F46" i="9"/>
  <c r="H45" i="9"/>
  <c r="F45" i="9"/>
  <c r="G43" i="9"/>
  <c r="F43" i="9"/>
  <c r="G42" i="9"/>
  <c r="F42" i="9"/>
  <c r="G40" i="9"/>
  <c r="F40" i="9"/>
  <c r="G37" i="9"/>
  <c r="F37" i="9"/>
  <c r="F36" i="9"/>
  <c r="G35" i="9"/>
  <c r="F35" i="9"/>
  <c r="G31" i="9"/>
  <c r="F31" i="9"/>
  <c r="G30" i="9"/>
  <c r="F30" i="9"/>
  <c r="F23" i="9"/>
  <c r="F22" i="9"/>
  <c r="F21" i="9"/>
  <c r="F17" i="9"/>
  <c r="F16" i="9"/>
  <c r="J13" i="9"/>
  <c r="H13" i="9"/>
  <c r="F13" i="9"/>
  <c r="J12" i="9"/>
  <c r="H12" i="9"/>
  <c r="F12" i="9"/>
  <c r="F10" i="9"/>
  <c r="G9" i="9"/>
  <c r="F9" i="9"/>
  <c r="G8" i="9"/>
  <c r="F8" i="9"/>
  <c r="G5" i="9"/>
  <c r="F5" i="9"/>
</calcChain>
</file>

<file path=xl/sharedStrings.xml><?xml version="1.0" encoding="utf-8"?>
<sst xmlns="http://schemas.openxmlformats.org/spreadsheetml/2006/main" count="927" uniqueCount="198">
  <si>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</si>
  <si>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</si>
  <si>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</si>
  <si>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</si>
  <si>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</si>
  <si>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</si>
  <si>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</si>
  <si>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</si>
  <si>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</si>
  <si>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</si>
  <si>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</si>
  <si>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</si>
  <si>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</si>
  <si>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</si>
  <si>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</si>
  <si>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Competitive Bidding</t>
  </si>
  <si>
    <t>Limited Source Bidding</t>
  </si>
  <si>
    <t>Direct Contracting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</si>
  <si>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</si>
  <si>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</si>
  <si>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</si>
  <si>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</si>
  <si>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</si>
  <si>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</si>
  <si>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</si>
  <si>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</si>
  <si>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</si>
  <si>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</si>
  <si>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</si>
  <si>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</si>
  <si>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</si>
  <si>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</si>
  <si>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</si>
  <si>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GoP</t>
  </si>
  <si>
    <t>Foreign</t>
  </si>
  <si>
    <t>Special Purpose Fund</t>
  </si>
  <si>
    <t>Corporate Budget</t>
  </si>
  <si>
    <t>Income</t>
  </si>
  <si>
    <t>Others</t>
  </si>
  <si>
    <t>Others - Foreign-funded procurement</t>
  </si>
  <si>
    <t>HRPPMS</t>
  </si>
  <si>
    <t>GOP</t>
  </si>
  <si>
    <t>Jan - Dec 2022</t>
  </si>
  <si>
    <t>Jan-Dec 2022</t>
  </si>
  <si>
    <t>LDS</t>
  </si>
  <si>
    <t>MAR, MAY, JUN, AUG, NOV 2022</t>
  </si>
  <si>
    <t>MAR - NOV 2022</t>
  </si>
  <si>
    <t>TRAINING/SEMINAR/ORIENTATION/CONFERENCES</t>
  </si>
  <si>
    <t>ARRS</t>
  </si>
  <si>
    <t>MAR-DEC 2022</t>
  </si>
  <si>
    <t>ICT EQUIPMENT/SUPPLIES</t>
  </si>
  <si>
    <t>MAR-NOV 2022</t>
  </si>
  <si>
    <t>MAR - OCT 2022</t>
  </si>
  <si>
    <t>50299010-00</t>
  </si>
  <si>
    <t>50202010-00</t>
  </si>
  <si>
    <t>50299030-00</t>
  </si>
  <si>
    <t>50203990-00</t>
  </si>
  <si>
    <t>SMU</t>
  </si>
  <si>
    <t>JUN &amp; DEC 2022</t>
  </si>
  <si>
    <t>PSS</t>
  </si>
  <si>
    <t>MAR &amp; JUN 2022</t>
  </si>
  <si>
    <t>DRINKING WATER</t>
  </si>
  <si>
    <t>NHTU</t>
  </si>
  <si>
    <t>MEDICAL/DENTAL SUPPLIES/MEDICINES</t>
  </si>
  <si>
    <t>CCAM</t>
  </si>
  <si>
    <t>JAN-DEC 2022</t>
  </si>
  <si>
    <t>MOTOR VEHICLE RENTAL</t>
  </si>
  <si>
    <t>WOMEN</t>
  </si>
  <si>
    <t>REPRESENTATION</t>
  </si>
  <si>
    <t>FEB - NOV 2022</t>
  </si>
  <si>
    <t>YOUTH</t>
  </si>
  <si>
    <t>ADVOCACY/IEC MATERIALS/PRINTING/BINDING</t>
  </si>
  <si>
    <t>JUL &amp; OCT 2022</t>
  </si>
  <si>
    <t>DEPARTMENT OF SOCIAL WELFARE AND DEVELOPMENT FIELD OFFICE XII ANNUAL PROCUREMENT PLAN FY 2022</t>
  </si>
  <si>
    <t>SOCPEN</t>
  </si>
  <si>
    <t>FEB-DEC 2022</t>
  </si>
  <si>
    <t>JUN, OCT,NOV 2022</t>
  </si>
  <si>
    <t>FUEL, OIL &amp; LUBRICANTS</t>
  </si>
  <si>
    <t>ADVERTISING EXPENSES</t>
  </si>
  <si>
    <t>REPAIR ICT</t>
  </si>
  <si>
    <t>JUL &amp; DEC 2022</t>
  </si>
  <si>
    <t>EPAHP</t>
  </si>
  <si>
    <t>SLP</t>
  </si>
  <si>
    <t>SFP</t>
  </si>
  <si>
    <t>MOTOR VEHICLE - CAPITAL OUTLAY</t>
  </si>
  <si>
    <t>GSS</t>
  </si>
  <si>
    <t>REPAIR AND MAINTENACE - SUPPLIES</t>
  </si>
  <si>
    <t>REPAIR AND MAINTENACE - VEHICLE</t>
  </si>
  <si>
    <t>REPRESENTATION EXPENSE</t>
  </si>
  <si>
    <t>SECURITY SERVICES</t>
  </si>
  <si>
    <t>SUPPLY &amp; DELIVERY OF NFA RICE</t>
  </si>
  <si>
    <t>SUPPLY &amp; DELIVERY OF NUTRIBUN</t>
  </si>
  <si>
    <t>SUPPLY FOR HOTMEALS - COMMUNITY PARTICIPATION</t>
  </si>
  <si>
    <t>SUPPLY FOR HOTMEALS - PUBLIC BIDDING</t>
  </si>
  <si>
    <t>TOOLS AND EQUIPMENT</t>
  </si>
  <si>
    <t>TRANSPORTATION EXPENSE</t>
  </si>
  <si>
    <t>DRMD</t>
  </si>
  <si>
    <t>MARCH</t>
  </si>
  <si>
    <t>APRIL</t>
  </si>
  <si>
    <t>502 99030-00</t>
  </si>
  <si>
    <t>50203090-00</t>
  </si>
  <si>
    <t>50213060-01</t>
  </si>
  <si>
    <t>50299050-01</t>
  </si>
  <si>
    <t>FOOD AND GROCERY</t>
  </si>
  <si>
    <t>NFA</t>
  </si>
  <si>
    <t>HFG</t>
  </si>
  <si>
    <t>FEB</t>
  </si>
  <si>
    <t>MAY</t>
  </si>
  <si>
    <t>JUNE</t>
  </si>
  <si>
    <t>SEP</t>
  </si>
  <si>
    <t>FE.B</t>
  </si>
  <si>
    <t>AUG</t>
  </si>
  <si>
    <t>GOODS AND SERVICES</t>
  </si>
  <si>
    <t>RRCY</t>
  </si>
  <si>
    <t>AP RIL</t>
  </si>
  <si>
    <t>DEC</t>
  </si>
  <si>
    <t>PPPP</t>
  </si>
  <si>
    <t>FEBRUARY</t>
  </si>
  <si>
    <t>REPAIR AND MAINTENANCE OF BUILDING</t>
  </si>
  <si>
    <t>JAN-DEC</t>
  </si>
  <si>
    <t xml:space="preserve">REPAIR AND MAINTENANCE OF OFFICE EQUIPMENT </t>
  </si>
  <si>
    <t>REPAIR AND MAINTENANCE OF VEHICLE, PARTS AND ACCESSORIES</t>
  </si>
  <si>
    <t>PRINTING AND BINDING</t>
  </si>
  <si>
    <t>FEB-MARCH 2022</t>
  </si>
  <si>
    <t>OFFICE SUPPLIES AND CONSUMABLES</t>
  </si>
  <si>
    <t>FEB-OCT 2022</t>
  </si>
  <si>
    <t>RENTAL OF OFFICE SPACE, WAREHOUSE AND VENUES</t>
  </si>
  <si>
    <t>MAR-AUG 2022</t>
  </si>
  <si>
    <t>ADVERTISING (PRINT, AUIDIO AND VIDEO)</t>
  </si>
  <si>
    <t>BANGUN</t>
  </si>
  <si>
    <t>PURCHASE OF NFA RICE</t>
  </si>
  <si>
    <t>FOOD AND OTHER GROCERY ITEMS</t>
  </si>
  <si>
    <t>EATING AND COOKING UTENSILS</t>
  </si>
  <si>
    <t>N/A</t>
  </si>
  <si>
    <t>OCTOBER</t>
  </si>
  <si>
    <t>NOVEMBER</t>
  </si>
  <si>
    <t>JULY</t>
  </si>
  <si>
    <t>AUGUST</t>
  </si>
  <si>
    <t>HANDLING AND HAULING OF COMMODITIES</t>
  </si>
  <si>
    <t>APR-SEP</t>
  </si>
  <si>
    <t>MAR-OCT</t>
  </si>
  <si>
    <t>HANDICAPPED</t>
  </si>
  <si>
    <t xml:space="preserve">TRAININGS, MEETINGS, SEMINARS, ORIENTATION </t>
  </si>
  <si>
    <t>FEB-DEC</t>
  </si>
  <si>
    <t>MEDICINE &amp; MEDICAL SUPPLIES</t>
  </si>
  <si>
    <t>FEB-MAR</t>
  </si>
  <si>
    <t>LABOR AND INSTALLATION</t>
  </si>
  <si>
    <t>JUNE-DEC</t>
  </si>
  <si>
    <t>FIRE FIGHTING &amp; RESCUE AND SAFETY EQUIPMENT</t>
  </si>
  <si>
    <t>TRAINING/ORIENTATION</t>
  </si>
  <si>
    <t>PSD/TARA</t>
  </si>
  <si>
    <t>MARCH TO DECEMBER</t>
  </si>
  <si>
    <t>PSD/CBS</t>
  </si>
  <si>
    <t>M,AY</t>
  </si>
  <si>
    <t>RICE</t>
  </si>
  <si>
    <t>PSD/RSCC</t>
  </si>
  <si>
    <t>FOOD ITEMS</t>
  </si>
  <si>
    <t>GROCERIES:(Non-Foods)</t>
  </si>
  <si>
    <t>MEDICINES &amp; MEDICAL EQPTS.</t>
  </si>
  <si>
    <t>CLOTHINGS</t>
  </si>
  <si>
    <t>OTHER Supplies-TOILTRESS and KITCHENWARES</t>
  </si>
  <si>
    <t>REPAIRS &amp; MAINTENANCE OF BUILDINGS</t>
  </si>
  <si>
    <t>REPAIR &amp; MAINTENANCE of MOTOR VEHICLES</t>
  </si>
  <si>
    <t>TIRES &amp; BATTERIES</t>
  </si>
  <si>
    <t>CHANGE OIL</t>
  </si>
  <si>
    <t>OTHER MAINTENANCE AND OTHER OPERATING EXPENSES</t>
  </si>
  <si>
    <t>REPAIR &amp; MAINTENANCE AIR CONDITION</t>
  </si>
  <si>
    <t>49.600.00</t>
  </si>
  <si>
    <t>PSD</t>
  </si>
  <si>
    <t>GROCERY NON FOOD</t>
  </si>
  <si>
    <t>GROCERIES FOOD ITEM</t>
  </si>
  <si>
    <t xml:space="preserve"> NFA RICE</t>
  </si>
  <si>
    <t>DRY GOODS (CLOTHING &amp; HOUSHOLD SUPPLIES OF THE RESIDENTS)</t>
  </si>
  <si>
    <t>MATERIALS PRODUCTIVITY SKILL DEVELOPMENT FOR RESEDENTS</t>
  </si>
  <si>
    <t>MATERIALS FOR SEWING MACHINE ACTIVITIES</t>
  </si>
  <si>
    <t xml:space="preserve"> LIQUIFIED PETROLEUM GAS</t>
  </si>
  <si>
    <t xml:space="preserve"> REPAIR AND MAINTENANCE OF BUILDING</t>
  </si>
  <si>
    <t>MAINTENANCE OF AIR CONDITIONING</t>
  </si>
  <si>
    <t>REPAIR OF WINDOW GLASS AND REPLACEMENT OF GLASS DOOR</t>
  </si>
  <si>
    <t>SERVICE NISSAN VAN AND AMBULANCE CHANGE OIL</t>
  </si>
  <si>
    <t>REPAIR AND MAINTENANCE- MOTOR VEHICLES</t>
  </si>
  <si>
    <t>BUILDING REPAIR(MAJOR AND MINOR REPAIRS)</t>
  </si>
  <si>
    <t>REPAIR AND MAINTENACE Vehicle</t>
  </si>
  <si>
    <t>ICT EQUIPMENT/SUPPLIES/OFFICE</t>
  </si>
  <si>
    <t>REPAIR AND MAINTENANCE - BUILDING</t>
  </si>
  <si>
    <t>Prepared by:</t>
  </si>
  <si>
    <t>Head, Procurement Section</t>
  </si>
  <si>
    <t>Recommending Approval:</t>
  </si>
  <si>
    <t>Head of Budget</t>
  </si>
  <si>
    <t>BAC Chairperson</t>
  </si>
  <si>
    <t>Approved by:</t>
  </si>
  <si>
    <t>Regional Director</t>
  </si>
  <si>
    <t>MAINTENANCE OF Office Equipment</t>
  </si>
  <si>
    <t>50203060-00</t>
  </si>
  <si>
    <t>SGD. DENNIS G. DOMINGO II</t>
  </si>
  <si>
    <t>SGD. LUDMILLA D. RELLORES</t>
  </si>
  <si>
    <t>SGD. BAILANO A. SALIK-ALI</t>
  </si>
  <si>
    <t>SGD. RESTITUTO B. MACUTO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</si>
</sst>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#,##0.00&quot; &quot;;&quot; (&quot;#,##0.00&quot;)&quot;;&quot; -&quot;#&quot; &quot;;@&quot; &quot;"/>
    <numFmt numFmtId="166" formatCode="[$$-409]#,##0.00;[Red]&quot;-&quot;[$$-409]#,##0.00"/>
    <numFmt numFmtId="167" formatCode="_(* #,##0.00_);_(* \(#,##0.00\);_(* &quot;-&quot;??_);_(@_)"/>
    <numFmt numFmtId="168" formatCode="[$₱-3409]#,##0.00"/>
    <numFmt numFmtId="169" formatCode="#,##0.00;[Red]#,##0.00"/>
    <numFmt numFmtId="170" formatCode="#,##0.00_ ;\-#,##0.00\ "/>
    <numFmt numFmtId="171" formatCode="_(&quot;₱&quot;* #,##0.00_);_(&quot;₱&quot;* \(#,##0.00\);_(&quot;₱&quot;* &quot;-&quot;??_);_(@_)"/>
    <numFmt numFmtId="172" formatCode="&quot;₱&quot;#,##0.00"/>
  </numFmts>
  <fonts count="19">
    <font>
      <sz val="11"/>
      <color rgb="FF000000"/>
      <name val="Arial1"/>
    </font>
    <font>
      <sz val="11"/>
      <color rgb="FF000000"/>
      <name val="Arial1"/>
    </font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sz val="8"/>
      <color rgb="FF000000"/>
      <name val="Arial1"/>
      <charset val="134"/>
    </font>
    <font>
      <sz val="11"/>
      <color theme="1"/>
      <name val="Calibri"/>
      <charset val="134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theme="0"/>
      <name val="Arial"/>
      <family val="2"/>
    </font>
    <font>
      <b/>
      <sz val="11"/>
      <color rgb="FF000000"/>
      <name val="Arial1"/>
    </font>
  </fonts>
  <fills count="10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103">
    <xf numFmtId="0" fontId="0" fillId="0" borderId="0" xfId="0"/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2" fillId="0" borderId="0" xfId="0" applyFont="1"/>
    <xf numFmtId="168" fontId="8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wrapText="1"/>
      <protection locked="0"/>
    </xf>
    <xf numFmtId="0" fontId="9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 wrapText="1"/>
      <protection locked="0"/>
    </xf>
    <xf numFmtId="0" fontId="11" fillId="4" borderId="8" xfId="0" applyFont="1" applyFill="1" applyBorder="1" applyAlignment="1" applyProtection="1">
      <alignment horizontal="left"/>
      <protection locked="0"/>
    </xf>
    <xf numFmtId="0" fontId="12" fillId="4" borderId="8" xfId="0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11" fillId="4" borderId="18" xfId="0" applyFont="1" applyFill="1" applyBorder="1" applyAlignment="1" applyProtection="1">
      <alignment horizontal="left" wrapText="1"/>
      <protection locked="0"/>
    </xf>
    <xf numFmtId="0" fontId="11" fillId="4" borderId="9" xfId="0" applyFont="1" applyFill="1" applyBorder="1" applyAlignment="1" applyProtection="1">
      <alignment horizontal="left" wrapText="1"/>
      <protection locked="0"/>
    </xf>
    <xf numFmtId="0" fontId="11" fillId="4" borderId="8" xfId="0" applyFont="1" applyFill="1" applyBorder="1" applyAlignment="1" applyProtection="1">
      <alignment horizontal="left" wrapText="1"/>
      <protection locked="0"/>
    </xf>
    <xf numFmtId="43" fontId="11" fillId="4" borderId="17" xfId="16" applyFont="1" applyFill="1" applyBorder="1" applyAlignment="1" applyProtection="1">
      <alignment horizontal="left" wrapText="1"/>
      <protection locked="0"/>
    </xf>
    <xf numFmtId="167" fontId="12" fillId="4" borderId="8" xfId="2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/>
      <protection locked="0"/>
    </xf>
    <xf numFmtId="17" fontId="14" fillId="3" borderId="4" xfId="0" applyNumberFormat="1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17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168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168" fontId="14" fillId="3" borderId="4" xfId="16" applyNumberFormat="1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wrapText="1"/>
      <protection locked="0"/>
    </xf>
    <xf numFmtId="17" fontId="14" fillId="3" borderId="4" xfId="0" applyNumberFormat="1" applyFont="1" applyFill="1" applyBorder="1" applyAlignment="1" applyProtection="1">
      <alignment horizontal="left" wrapText="1"/>
      <protection locked="0"/>
    </xf>
    <xf numFmtId="0" fontId="15" fillId="0" borderId="9" xfId="18" applyFont="1" applyBorder="1" applyAlignment="1" applyProtection="1">
      <alignment horizontal="left" vertical="center" wrapText="1"/>
      <protection locked="0"/>
    </xf>
    <xf numFmtId="172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1" fillId="5" borderId="11" xfId="0" applyFont="1" applyFill="1" applyBorder="1" applyAlignment="1" applyProtection="1">
      <alignment horizontal="left" vertical="top" wrapText="1"/>
      <protection locked="0"/>
    </xf>
    <xf numFmtId="0" fontId="11" fillId="5" borderId="11" xfId="0" applyFont="1" applyFill="1" applyBorder="1" applyAlignment="1" applyProtection="1">
      <alignment horizontal="left" vertical="top"/>
      <protection locked="0"/>
    </xf>
    <xf numFmtId="0" fontId="15" fillId="0" borderId="8" xfId="18" applyFont="1" applyBorder="1" applyAlignment="1" applyProtection="1">
      <alignment horizontal="left" vertical="center"/>
      <protection locked="0"/>
    </xf>
    <xf numFmtId="16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14" xfId="0" applyFont="1" applyFill="1" applyBorder="1" applyAlignment="1" applyProtection="1">
      <alignment horizontal="left" vertical="top"/>
      <protection locked="0"/>
    </xf>
    <xf numFmtId="0" fontId="14" fillId="5" borderId="15" xfId="0" applyFont="1" applyFill="1" applyBorder="1" applyAlignment="1" applyProtection="1">
      <alignment horizontal="left" vertical="top" wrapText="1"/>
      <protection locked="0"/>
    </xf>
    <xf numFmtId="0" fontId="14" fillId="6" borderId="13" xfId="0" applyFont="1" applyFill="1" applyBorder="1" applyAlignment="1" applyProtection="1">
      <alignment horizontal="left" vertical="top" wrapText="1"/>
      <protection locked="0"/>
    </xf>
    <xf numFmtId="0" fontId="14" fillId="5" borderId="12" xfId="0" applyFont="1" applyFill="1" applyBorder="1" applyAlignment="1" applyProtection="1">
      <alignment horizontal="left" vertical="top" wrapText="1"/>
      <protection locked="0"/>
    </xf>
    <xf numFmtId="0" fontId="15" fillId="0" borderId="8" xfId="18" applyFont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left" vertical="top"/>
      <protection locked="0"/>
    </xf>
    <xf numFmtId="0" fontId="14" fillId="6" borderId="13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3" borderId="4" xfId="0" applyFont="1" applyFill="1" applyBorder="1" applyAlignment="1" applyProtection="1">
      <alignment vertical="top" wrapText="1"/>
    </xf>
    <xf numFmtId="0" fontId="7" fillId="3" borderId="4" xfId="0" applyFont="1" applyFill="1" applyBorder="1" applyAlignment="1" applyProtection="1">
      <alignment horizontal="center" vertical="top" wrapText="1"/>
    </xf>
    <xf numFmtId="167" fontId="11" fillId="5" borderId="10" xfId="0" applyNumberFormat="1" applyFont="1" applyFill="1" applyBorder="1" applyAlignment="1" applyProtection="1">
      <alignment horizontal="left" vertical="top" wrapText="1"/>
      <protection locked="0"/>
    </xf>
    <xf numFmtId="0" fontId="17" fillId="4" borderId="8" xfId="18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top" wrapText="1"/>
      <protection locked="0"/>
    </xf>
    <xf numFmtId="4" fontId="14" fillId="3" borderId="4" xfId="0" applyNumberFormat="1" applyFont="1" applyFill="1" applyBorder="1" applyAlignment="1" applyProtection="1">
      <alignment horizontal="left" vertical="center"/>
      <protection locked="0"/>
    </xf>
    <xf numFmtId="4" fontId="14" fillId="3" borderId="4" xfId="0" applyNumberFormat="1" applyFont="1" applyFill="1" applyBorder="1" applyAlignment="1" applyProtection="1">
      <alignment horizontal="left"/>
      <protection locked="0"/>
    </xf>
    <xf numFmtId="0" fontId="16" fillId="3" borderId="4" xfId="0" applyFont="1" applyFill="1" applyBorder="1" applyAlignment="1" applyProtection="1">
      <alignment horizontal="left"/>
      <protection locked="0"/>
    </xf>
    <xf numFmtId="167" fontId="15" fillId="0" borderId="7" xfId="19" applyFont="1" applyBorder="1" applyAlignment="1" applyProtection="1">
      <alignment horizontal="left" vertical="center" wrapText="1"/>
      <protection locked="0"/>
    </xf>
    <xf numFmtId="0" fontId="14" fillId="6" borderId="4" xfId="0" applyFont="1" applyFill="1" applyBorder="1" applyAlignment="1" applyProtection="1">
      <alignment horizontal="left"/>
      <protection locked="0"/>
    </xf>
    <xf numFmtId="3" fontId="14" fillId="3" borderId="4" xfId="0" applyNumberFormat="1" applyFont="1" applyFill="1" applyBorder="1" applyAlignment="1" applyProtection="1">
      <alignment horizontal="left"/>
      <protection locked="0"/>
    </xf>
    <xf numFmtId="0" fontId="14" fillId="7" borderId="5" xfId="0" applyFont="1" applyFill="1" applyBorder="1" applyAlignment="1" applyProtection="1">
      <alignment horizontal="left"/>
      <protection locked="0"/>
    </xf>
    <xf numFmtId="0" fontId="14" fillId="7" borderId="4" xfId="0" applyFont="1" applyFill="1" applyBorder="1" applyAlignment="1" applyProtection="1">
      <alignment horizontal="left" wrapText="1"/>
      <protection locked="0"/>
    </xf>
    <xf numFmtId="0" fontId="14" fillId="7" borderId="4" xfId="0" applyFont="1" applyFill="1" applyBorder="1" applyAlignment="1" applyProtection="1">
      <alignment horizontal="left"/>
      <protection locked="0"/>
    </xf>
    <xf numFmtId="3" fontId="14" fillId="7" borderId="4" xfId="0" applyNumberFormat="1" applyFont="1" applyFill="1" applyBorder="1" applyAlignment="1" applyProtection="1">
      <alignment horizontal="left"/>
      <protection locked="0"/>
    </xf>
    <xf numFmtId="0" fontId="9" fillId="7" borderId="4" xfId="0" applyFont="1" applyFill="1" applyBorder="1" applyAlignment="1" applyProtection="1">
      <alignment horizontal="left"/>
      <protection locked="0"/>
    </xf>
    <xf numFmtId="17" fontId="14" fillId="7" borderId="4" xfId="0" applyNumberFormat="1" applyFont="1" applyFill="1" applyBorder="1" applyAlignment="1" applyProtection="1">
      <alignment horizontal="left"/>
      <protection locked="0"/>
    </xf>
    <xf numFmtId="0" fontId="14" fillId="7" borderId="0" xfId="0" applyFont="1" applyFill="1" applyBorder="1" applyAlignment="1" applyProtection="1">
      <alignment horizontal="left"/>
      <protection locked="0"/>
    </xf>
    <xf numFmtId="0" fontId="14" fillId="7" borderId="4" xfId="0" applyFont="1" applyFill="1" applyBorder="1" applyAlignment="1" applyProtection="1">
      <alignment horizontal="left" vertical="center" wrapText="1"/>
      <protection locked="0"/>
    </xf>
    <xf numFmtId="0" fontId="14" fillId="7" borderId="4" xfId="0" applyFont="1" applyFill="1" applyBorder="1" applyAlignment="1" applyProtection="1">
      <alignment horizontal="left" vertical="center"/>
      <protection locked="0"/>
    </xf>
    <xf numFmtId="0" fontId="11" fillId="9" borderId="0" xfId="0" applyFont="1" applyFill="1" applyBorder="1" applyAlignment="1" applyProtection="1">
      <alignment horizontal="left" vertical="top" wrapText="1"/>
      <protection locked="0"/>
    </xf>
    <xf numFmtId="0" fontId="15" fillId="8" borderId="0" xfId="18" applyFont="1" applyFill="1" applyBorder="1" applyAlignment="1" applyProtection="1">
      <alignment horizontal="left" vertical="center" wrapText="1"/>
      <protection locked="0"/>
    </xf>
    <xf numFmtId="0" fontId="17" fillId="6" borderId="4" xfId="0" applyFont="1" applyFill="1" applyBorder="1" applyAlignment="1" applyProtection="1">
      <alignment horizontal="left"/>
      <protection locked="0"/>
    </xf>
    <xf numFmtId="167" fontId="11" fillId="4" borderId="10" xfId="0" applyNumberFormat="1" applyFont="1" applyFill="1" applyBorder="1" applyAlignment="1" applyProtection="1">
      <alignment horizontal="left" vertical="top" wrapText="1"/>
      <protection locked="0"/>
    </xf>
    <xf numFmtId="167" fontId="15" fillId="0" borderId="8" xfId="19" applyFont="1" applyFill="1" applyBorder="1" applyAlignment="1" applyProtection="1">
      <alignment horizontal="left" vertical="center" wrapText="1"/>
      <protection locked="0"/>
    </xf>
    <xf numFmtId="171" fontId="15" fillId="4" borderId="8" xfId="17" applyNumberFormat="1" applyFont="1" applyFill="1" applyBorder="1" applyAlignment="1" applyProtection="1">
      <alignment horizontal="left" vertical="center"/>
      <protection locked="0"/>
    </xf>
    <xf numFmtId="0" fontId="17" fillId="7" borderId="4" xfId="0" applyFont="1" applyFill="1" applyBorder="1" applyAlignment="1" applyProtection="1">
      <alignment horizontal="left"/>
      <protection locked="0"/>
    </xf>
    <xf numFmtId="171" fontId="15" fillId="8" borderId="0" xfId="17" applyNumberFormat="1" applyFont="1" applyFill="1" applyBorder="1" applyAlignment="1" applyProtection="1">
      <alignment horizontal="left" vertical="center"/>
      <protection locked="0"/>
    </xf>
    <xf numFmtId="0" fontId="14" fillId="7" borderId="5" xfId="0" applyFont="1" applyFill="1" applyBorder="1" applyAlignment="1" applyProtection="1">
      <alignment horizontal="left" wrapText="1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167" fontId="11" fillId="5" borderId="16" xfId="0" applyNumberFormat="1" applyFont="1" applyFill="1" applyBorder="1" applyAlignment="1" applyProtection="1">
      <alignment horizontal="left" vertical="top" wrapText="1"/>
      <protection locked="0"/>
    </xf>
    <xf numFmtId="0" fontId="9" fillId="7" borderId="6" xfId="0" applyFont="1" applyFill="1" applyBorder="1" applyAlignment="1" applyProtection="1">
      <alignment horizontal="left"/>
      <protection locked="0"/>
    </xf>
    <xf numFmtId="169" fontId="11" fillId="5" borderId="8" xfId="0" applyNumberFormat="1" applyFont="1" applyFill="1" applyBorder="1" applyAlignment="1" applyProtection="1">
      <alignment horizontal="left" vertical="center" wrapText="1"/>
      <protection locked="0"/>
    </xf>
    <xf numFmtId="170" fontId="11" fillId="5" borderId="8" xfId="0" applyNumberFormat="1" applyFont="1" applyFill="1" applyBorder="1" applyAlignment="1" applyProtection="1">
      <alignment horizontal="left" vertical="top" wrapText="1"/>
      <protection locked="0"/>
    </xf>
    <xf numFmtId="167" fontId="15" fillId="0" borderId="7" xfId="16" applyNumberFormat="1" applyFont="1" applyBorder="1" applyAlignment="1" applyProtection="1">
      <alignment horizontal="left" vertical="center" wrapText="1"/>
      <protection locked="0"/>
    </xf>
    <xf numFmtId="167" fontId="15" fillId="8" borderId="0" xfId="16" applyNumberFormat="1" applyFont="1" applyFill="1" applyBorder="1" applyAlignment="1" applyProtection="1">
      <alignment horizontal="left" vertical="center" wrapText="1"/>
      <protection locked="0"/>
    </xf>
    <xf numFmtId="4" fontId="14" fillId="7" borderId="4" xfId="0" applyNumberFormat="1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/>
      <protection locked="0"/>
    </xf>
    <xf numFmtId="0" fontId="8" fillId="7" borderId="6" xfId="0" applyFont="1" applyFill="1" applyBorder="1" applyAlignment="1" applyProtection="1">
      <alignment horizontal="left"/>
      <protection locked="0"/>
    </xf>
    <xf numFmtId="167" fontId="11" fillId="8" borderId="0" xfId="0" applyNumberFormat="1" applyFont="1" applyFill="1" applyBorder="1" applyAlignment="1" applyProtection="1">
      <alignment horizontal="left" vertical="top" wrapText="1"/>
      <protection locked="0"/>
    </xf>
    <xf numFmtId="167" fontId="15" fillId="8" borderId="0" xfId="19" applyFont="1" applyFill="1" applyBorder="1" applyAlignment="1" applyProtection="1">
      <alignment horizontal="left" vertical="center" wrapText="1"/>
      <protection locked="0"/>
    </xf>
    <xf numFmtId="0" fontId="17" fillId="6" borderId="5" xfId="0" applyFont="1" applyFill="1" applyBorder="1" applyAlignment="1" applyProtection="1">
      <alignment horizontal="left"/>
      <protection locked="0"/>
    </xf>
    <xf numFmtId="0" fontId="17" fillId="7" borderId="5" xfId="0" applyFont="1" applyFill="1" applyBorder="1" applyAlignment="1" applyProtection="1">
      <alignment horizontal="left"/>
      <protection locked="0"/>
    </xf>
    <xf numFmtId="43" fontId="12" fillId="4" borderId="9" xfId="16" applyFont="1" applyFill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43" fontId="11" fillId="4" borderId="8" xfId="16" applyFont="1" applyFill="1" applyBorder="1" applyAlignment="1" applyProtection="1">
      <alignment horizontal="left" vertical="center"/>
      <protection locked="0"/>
    </xf>
    <xf numFmtId="43" fontId="12" fillId="4" borderId="8" xfId="16" applyFont="1" applyFill="1" applyBorder="1" applyAlignment="1" applyProtection="1">
      <alignment horizontal="left" vertical="center"/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8" fillId="6" borderId="4" xfId="0" applyFont="1" applyFill="1" applyBorder="1" applyAlignment="1" applyProtection="1">
      <alignment horizontal="left"/>
      <protection locked="0"/>
    </xf>
    <xf numFmtId="0" fontId="8" fillId="6" borderId="6" xfId="0" applyFont="1" applyFill="1" applyBorder="1" applyAlignment="1" applyProtection="1">
      <alignment horizontal="left"/>
      <protection locked="0"/>
    </xf>
    <xf numFmtId="0" fontId="18" fillId="0" borderId="0" xfId="0" applyFont="1"/>
    <xf numFmtId="172" fontId="0" fillId="0" borderId="0" xfId="0" applyNumberFormat="1"/>
    <xf numFmtId="172" fontId="18" fillId="0" borderId="0" xfId="0" applyNumberFormat="1" applyFont="1"/>
  </cellXfs>
  <cellStyles count="21">
    <cellStyle name="cf1" xfId="1"/>
    <cellStyle name="cf10" xfId="2"/>
    <cellStyle name="cf2" xfId="3"/>
    <cellStyle name="cf3" xfId="4"/>
    <cellStyle name="cf4" xfId="5"/>
    <cellStyle name="cf5" xfId="6"/>
    <cellStyle name="cf6" xfId="7"/>
    <cellStyle name="cf7" xfId="8"/>
    <cellStyle name="cf8" xfId="9"/>
    <cellStyle name="cf9" xfId="10"/>
    <cellStyle name="Comma" xfId="16" builtinId="3"/>
    <cellStyle name="Comma 10" xfId="20"/>
    <cellStyle name="Comma 3" xfId="19"/>
    <cellStyle name="Currency" xfId="17" builtinId="4"/>
    <cellStyle name="Excel_BuiltIn_Comma" xfId="11"/>
    <cellStyle name="Heading" xfId="12"/>
    <cellStyle name="Heading1" xfId="13"/>
    <cellStyle name="Normal" xfId="0" builtinId="0" customBuiltin="1"/>
    <cellStyle name="Normal 5" xfId="18"/>
    <cellStyle name="Result" xfId="14"/>
    <cellStyle name="Result2" xfId="15"/>
  </cellStyles>
  <dxfs count="448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NIS%20G.%20DOMINGO/Downloads/PANTAWID,%20BANGUN%20&amp;%20HANDICAPP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NIS%20G.%20DOMINGO/Downloads/NEW%20APP%20Forma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/>
      <sheetData sheetId="1"/>
      <sheetData sheetId="2">
        <row r="1">
          <cell r="A1" t="str">
            <v>Competitive Bidding</v>
          </cell>
          <cell r="B1" t="str">
            <v>GoP</v>
          </cell>
        </row>
        <row r="2">
          <cell r="A2" t="str">
            <v>Limited Source Bidding</v>
          </cell>
          <cell r="B2" t="str">
            <v>Foreign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/>
      <sheetData sheetId="1"/>
      <sheetData sheetId="2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4">
          <cell r="A14" t="str">
            <v>NP-53.9 - Small Value Procurement</v>
          </cell>
        </row>
        <row r="16">
          <cell r="A16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topLeftCell="A110" workbookViewId="0">
      <selection activeCell="M167" sqref="A167:M167"/>
    </sheetView>
  </sheetViews>
  <sheetFormatPr defaultRowHeight="14.25"/>
  <cols>
    <col min="1" max="1" width="9.75" customWidth="1"/>
    <col min="2" max="2" width="16.25" customWidth="1"/>
    <col min="4" max="4" width="25.625" customWidth="1"/>
    <col min="10" max="10" width="14.5" customWidth="1"/>
    <col min="11" max="11" width="14.625" customWidth="1"/>
    <col min="12" max="12" width="11.75" customWidth="1"/>
    <col min="13" max="13" width="13.875" customWidth="1"/>
  </cols>
  <sheetData>
    <row r="1" spans="1:13" ht="18">
      <c r="A1" s="1"/>
      <c r="B1" s="1"/>
      <c r="C1" s="2" t="s">
        <v>73</v>
      </c>
      <c r="D1" s="1"/>
      <c r="E1" s="1"/>
      <c r="F1" s="1"/>
      <c r="G1" s="1"/>
      <c r="H1" s="1"/>
      <c r="I1" s="1"/>
      <c r="J1" s="3"/>
      <c r="K1" s="3"/>
      <c r="L1" s="3"/>
      <c r="M1" s="1"/>
    </row>
    <row r="2" spans="1:13" ht="15" thickBot="1">
      <c r="A2" s="4"/>
      <c r="B2" s="5"/>
      <c r="C2" s="5"/>
      <c r="D2" s="5"/>
      <c r="E2" s="5"/>
      <c r="F2" s="5"/>
      <c r="G2" s="5"/>
      <c r="H2" s="5"/>
      <c r="I2" s="5"/>
      <c r="J2" s="4"/>
      <c r="K2" s="4"/>
      <c r="L2" s="4"/>
      <c r="M2" s="5"/>
    </row>
    <row r="3" spans="1:13" ht="15" thickBot="1">
      <c r="A3" s="48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/>
      <c r="G3" s="49"/>
      <c r="H3" s="49"/>
      <c r="I3" s="49" t="s">
        <v>5</v>
      </c>
      <c r="J3" s="49" t="s">
        <v>6</v>
      </c>
      <c r="K3" s="49"/>
      <c r="L3" s="49"/>
      <c r="M3" s="12" t="s">
        <v>7</v>
      </c>
    </row>
    <row r="4" spans="1:13" ht="33.75">
      <c r="A4" s="48"/>
      <c r="B4" s="49"/>
      <c r="C4" s="49"/>
      <c r="D4" s="49"/>
      <c r="E4" s="50" t="s">
        <v>8</v>
      </c>
      <c r="F4" s="50" t="s">
        <v>9</v>
      </c>
      <c r="G4" s="50" t="s">
        <v>10</v>
      </c>
      <c r="H4" s="50" t="s">
        <v>11</v>
      </c>
      <c r="I4" s="49"/>
      <c r="J4" s="51" t="s">
        <v>12</v>
      </c>
      <c r="K4" s="51" t="s">
        <v>13</v>
      </c>
      <c r="L4" s="51" t="s">
        <v>14</v>
      </c>
      <c r="M4" s="12"/>
    </row>
    <row r="5" spans="1:13" ht="60">
      <c r="A5" s="23"/>
      <c r="B5" s="28" t="s">
        <v>124</v>
      </c>
      <c r="C5" s="28" t="s">
        <v>116</v>
      </c>
      <c r="D5" s="28" t="s">
        <v>17</v>
      </c>
      <c r="E5" s="28" t="s">
        <v>97</v>
      </c>
      <c r="F5" s="28" t="str">
        <f>IF(D5="","",IF((OR(D5=[1]data_validation!A$1,D5=[1]data_validation!A$2)),"Indicate Date","N/A"))</f>
        <v>N/A</v>
      </c>
      <c r="G5" s="28" t="str">
        <f>IF(E5="","",IF((OR(E5=[1]data_validation!B$1,E5=[1]data_validation!B$2)),"Indicate Date","N/A"))</f>
        <v>N/A</v>
      </c>
      <c r="H5" s="28" t="s">
        <v>98</v>
      </c>
      <c r="I5" s="28" t="s">
        <v>33</v>
      </c>
      <c r="J5" s="35">
        <v>729654</v>
      </c>
      <c r="K5" s="35">
        <v>729654</v>
      </c>
      <c r="L5" s="6"/>
      <c r="M5" s="13"/>
    </row>
    <row r="6" spans="1:13" ht="60">
      <c r="A6" s="97">
        <v>50299030</v>
      </c>
      <c r="B6" s="24" t="s">
        <v>47</v>
      </c>
      <c r="C6" s="25" t="s">
        <v>40</v>
      </c>
      <c r="D6" s="25" t="s">
        <v>28</v>
      </c>
      <c r="E6" s="25" t="s">
        <v>42</v>
      </c>
      <c r="F6" s="25" t="s">
        <v>43</v>
      </c>
      <c r="G6" s="25" t="s">
        <v>43</v>
      </c>
      <c r="H6" s="25" t="s">
        <v>43</v>
      </c>
      <c r="I6" s="25" t="s">
        <v>41</v>
      </c>
      <c r="J6" s="25">
        <v>120000</v>
      </c>
      <c r="K6" s="25">
        <v>120000</v>
      </c>
      <c r="L6" s="98"/>
      <c r="M6" s="99"/>
    </row>
    <row r="7" spans="1:13" ht="60">
      <c r="A7" s="97">
        <v>50299030</v>
      </c>
      <c r="B7" s="24" t="s">
        <v>47</v>
      </c>
      <c r="C7" s="25" t="s">
        <v>44</v>
      </c>
      <c r="D7" s="25" t="s">
        <v>28</v>
      </c>
      <c r="E7" s="24" t="s">
        <v>46</v>
      </c>
      <c r="F7" s="24" t="s">
        <v>46</v>
      </c>
      <c r="G7" s="24" t="s">
        <v>46</v>
      </c>
      <c r="H7" s="24" t="s">
        <v>46</v>
      </c>
      <c r="I7" s="25" t="s">
        <v>41</v>
      </c>
      <c r="J7" s="25">
        <v>1086000</v>
      </c>
      <c r="K7" s="25">
        <v>1086000</v>
      </c>
      <c r="L7" s="98"/>
      <c r="M7" s="99"/>
    </row>
    <row r="8" spans="1:13" ht="60">
      <c r="A8" s="97">
        <v>50299030</v>
      </c>
      <c r="B8" s="24" t="s">
        <v>47</v>
      </c>
      <c r="C8" s="28" t="s">
        <v>116</v>
      </c>
      <c r="D8" s="28" t="s">
        <v>28</v>
      </c>
      <c r="E8" s="28" t="s">
        <v>125</v>
      </c>
      <c r="F8" s="28" t="str">
        <f>IF(D8="","",IF((OR(D8=[1]data_validation!A$1,D8=[1]data_validation!A$2)),"Indicate Date","N/A"))</f>
        <v>N/A</v>
      </c>
      <c r="G8" s="28" t="str">
        <f>IF(E8="","",IF((OR(E8=[1]data_validation!B$1,E8=[1]data_validation!B$2)),"Indicate Date","N/A"))</f>
        <v>N/A</v>
      </c>
      <c r="H8" s="28" t="s">
        <v>125</v>
      </c>
      <c r="I8" s="28" t="s">
        <v>33</v>
      </c>
      <c r="J8" s="35">
        <v>3196800</v>
      </c>
      <c r="K8" s="35">
        <v>3196800</v>
      </c>
      <c r="L8" s="6"/>
      <c r="M8" s="13"/>
    </row>
    <row r="9" spans="1:13" ht="60">
      <c r="A9" s="97">
        <v>50299030</v>
      </c>
      <c r="B9" s="24" t="s">
        <v>47</v>
      </c>
      <c r="C9" s="28" t="s">
        <v>116</v>
      </c>
      <c r="D9" s="28" t="s">
        <v>28</v>
      </c>
      <c r="E9" s="28" t="s">
        <v>125</v>
      </c>
      <c r="F9" s="28" t="str">
        <f>IF(D9="","",IF((OR(D9=[1]data_validation!A$1,D9=[1]data_validation!A$2)),"Indicate Date","N/A"))</f>
        <v>N/A</v>
      </c>
      <c r="G9" s="28" t="str">
        <f>IF(E9="","",IF((OR(E9=[1]data_validation!B$1,E9=[1]data_validation!B$2)),"Indicate Date","N/A"))</f>
        <v>N/A</v>
      </c>
      <c r="H9" s="28" t="s">
        <v>125</v>
      </c>
      <c r="I9" s="28" t="s">
        <v>33</v>
      </c>
      <c r="J9" s="35">
        <v>861800</v>
      </c>
      <c r="K9" s="35">
        <v>861800</v>
      </c>
      <c r="L9" s="6"/>
      <c r="M9" s="13"/>
    </row>
    <row r="10" spans="1:13" ht="60">
      <c r="A10" s="97">
        <v>50299030</v>
      </c>
      <c r="B10" s="24" t="s">
        <v>47</v>
      </c>
      <c r="C10" s="28" t="s">
        <v>129</v>
      </c>
      <c r="D10" s="28" t="s">
        <v>28</v>
      </c>
      <c r="E10" s="28" t="s">
        <v>134</v>
      </c>
      <c r="F10" s="28" t="str">
        <f>IF(D10="","",IF((OR(D10=[1]data_validation!A$1,D10=[1]data_validation!A$2)),"Indicate Date","N/A"))</f>
        <v>N/A</v>
      </c>
      <c r="G10" s="28" t="s">
        <v>133</v>
      </c>
      <c r="H10" s="28" t="s">
        <v>135</v>
      </c>
      <c r="I10" s="28" t="s">
        <v>33</v>
      </c>
      <c r="J10" s="35">
        <v>240000</v>
      </c>
      <c r="K10" s="35">
        <v>240000</v>
      </c>
      <c r="L10" s="6"/>
      <c r="M10" s="13"/>
    </row>
    <row r="11" spans="1:13" ht="36">
      <c r="A11" s="97">
        <v>50299030</v>
      </c>
      <c r="B11" s="24" t="s">
        <v>47</v>
      </c>
      <c r="C11" s="28" t="s">
        <v>81</v>
      </c>
      <c r="D11" s="28" t="s">
        <v>28</v>
      </c>
      <c r="E11" s="29">
        <v>44774</v>
      </c>
      <c r="F11" s="29">
        <v>44774</v>
      </c>
      <c r="G11" s="29">
        <v>44805</v>
      </c>
      <c r="H11" s="29">
        <v>44805</v>
      </c>
      <c r="I11" s="28" t="s">
        <v>33</v>
      </c>
      <c r="J11" s="31">
        <v>168000</v>
      </c>
      <c r="K11" s="30">
        <v>168000</v>
      </c>
      <c r="L11" s="8"/>
      <c r="M11" s="9"/>
    </row>
    <row r="12" spans="1:13" ht="36">
      <c r="A12" s="97">
        <v>50299030</v>
      </c>
      <c r="B12" s="24" t="s">
        <v>47</v>
      </c>
      <c r="C12" s="28" t="s">
        <v>82</v>
      </c>
      <c r="D12" s="28" t="s">
        <v>28</v>
      </c>
      <c r="E12" s="29">
        <v>44593</v>
      </c>
      <c r="F12" s="29">
        <f>E12</f>
        <v>44593</v>
      </c>
      <c r="G12" s="29">
        <v>44621</v>
      </c>
      <c r="H12" s="29">
        <f>G12</f>
        <v>44621</v>
      </c>
      <c r="I12" s="28" t="s">
        <v>33</v>
      </c>
      <c r="J12" s="30">
        <f>SUM(K12:L12)</f>
        <v>1555200</v>
      </c>
      <c r="K12" s="30">
        <v>500000</v>
      </c>
      <c r="L12" s="8">
        <v>1055200</v>
      </c>
      <c r="M12" s="9"/>
    </row>
    <row r="13" spans="1:13" ht="36">
      <c r="A13" s="97">
        <v>50299030</v>
      </c>
      <c r="B13" s="24" t="s">
        <v>47</v>
      </c>
      <c r="C13" s="28" t="s">
        <v>85</v>
      </c>
      <c r="D13" s="28" t="s">
        <v>28</v>
      </c>
      <c r="E13" s="29">
        <v>44562</v>
      </c>
      <c r="F13" s="29">
        <f>E13</f>
        <v>44562</v>
      </c>
      <c r="G13" s="29">
        <v>44593</v>
      </c>
      <c r="H13" s="29">
        <f>G13</f>
        <v>44593</v>
      </c>
      <c r="I13" s="28" t="s">
        <v>33</v>
      </c>
      <c r="J13" s="30">
        <f>SUM(K13:L13)</f>
        <v>90000</v>
      </c>
      <c r="K13" s="30">
        <v>90000</v>
      </c>
      <c r="L13" s="8"/>
      <c r="M13" s="9"/>
    </row>
    <row r="14" spans="1:13" ht="60">
      <c r="A14" s="32" t="s">
        <v>54</v>
      </c>
      <c r="B14" s="24" t="s">
        <v>47</v>
      </c>
      <c r="C14" s="25" t="s">
        <v>48</v>
      </c>
      <c r="D14" s="25" t="s">
        <v>28</v>
      </c>
      <c r="E14" s="33">
        <v>44743</v>
      </c>
      <c r="F14" s="33">
        <v>44743</v>
      </c>
      <c r="G14" s="33">
        <v>44743</v>
      </c>
      <c r="H14" s="33">
        <v>44743</v>
      </c>
      <c r="I14" s="25" t="s">
        <v>41</v>
      </c>
      <c r="J14" s="25">
        <v>756000</v>
      </c>
      <c r="K14" s="25">
        <v>756000</v>
      </c>
      <c r="L14" s="6"/>
      <c r="M14" s="13"/>
    </row>
    <row r="15" spans="1:13" ht="60">
      <c r="A15" s="32" t="s">
        <v>55</v>
      </c>
      <c r="B15" s="24" t="s">
        <v>47</v>
      </c>
      <c r="C15" s="25" t="s">
        <v>48</v>
      </c>
      <c r="D15" s="25" t="s">
        <v>28</v>
      </c>
      <c r="E15" s="25" t="s">
        <v>49</v>
      </c>
      <c r="F15" s="25" t="s">
        <v>49</v>
      </c>
      <c r="G15" s="25" t="s">
        <v>49</v>
      </c>
      <c r="H15" s="25" t="s">
        <v>49</v>
      </c>
      <c r="I15" s="25" t="s">
        <v>41</v>
      </c>
      <c r="J15" s="25">
        <v>282000</v>
      </c>
      <c r="K15" s="25">
        <v>282000</v>
      </c>
      <c r="L15" s="6"/>
      <c r="M15" s="13"/>
    </row>
    <row r="16" spans="1:13" ht="60">
      <c r="A16" s="97">
        <v>50299030</v>
      </c>
      <c r="B16" s="24" t="s">
        <v>47</v>
      </c>
      <c r="C16" s="28" t="s">
        <v>129</v>
      </c>
      <c r="D16" s="28" t="s">
        <v>28</v>
      </c>
      <c r="E16" s="28" t="s">
        <v>140</v>
      </c>
      <c r="F16" s="28" t="str">
        <f>IF(D16="","",IF((OR(D16=[1]data_validation!A$1,D16=[1]data_validation!A$2)),"Indicate Date","N/A"))</f>
        <v>N/A</v>
      </c>
      <c r="G16" s="28" t="s">
        <v>133</v>
      </c>
      <c r="H16" s="28" t="s">
        <v>140</v>
      </c>
      <c r="I16" s="28" t="s">
        <v>33</v>
      </c>
      <c r="J16" s="35">
        <v>120000</v>
      </c>
      <c r="K16" s="35">
        <v>120000</v>
      </c>
      <c r="L16" s="6"/>
      <c r="M16" s="13"/>
    </row>
    <row r="17" spans="1:13" ht="72">
      <c r="A17" s="97">
        <v>50299030</v>
      </c>
      <c r="B17" s="28" t="s">
        <v>142</v>
      </c>
      <c r="C17" s="28" t="s">
        <v>141</v>
      </c>
      <c r="D17" s="28" t="s">
        <v>28</v>
      </c>
      <c r="E17" s="28" t="s">
        <v>143</v>
      </c>
      <c r="F17" s="28" t="str">
        <f>IF(D17="","",IF((OR(D17=[1]data_validation!A$1,D17=[1]data_validation!A$2)),"Indicate Date","N/A"))</f>
        <v>N/A</v>
      </c>
      <c r="G17" s="28" t="s">
        <v>133</v>
      </c>
      <c r="H17" s="28" t="s">
        <v>143</v>
      </c>
      <c r="I17" s="28" t="s">
        <v>33</v>
      </c>
      <c r="J17" s="35">
        <v>449000</v>
      </c>
      <c r="K17" s="35">
        <v>449000</v>
      </c>
      <c r="L17" s="6"/>
      <c r="M17" s="13"/>
    </row>
    <row r="18" spans="1:13" ht="36">
      <c r="A18" s="97">
        <v>50299030</v>
      </c>
      <c r="B18" s="25" t="s">
        <v>149</v>
      </c>
      <c r="C18" s="25" t="s">
        <v>150</v>
      </c>
      <c r="D18" s="25" t="s">
        <v>28</v>
      </c>
      <c r="E18" s="33" t="s">
        <v>151</v>
      </c>
      <c r="F18" s="25"/>
      <c r="G18" s="25"/>
      <c r="H18" s="28" t="s">
        <v>98</v>
      </c>
      <c r="I18" s="36" t="s">
        <v>33</v>
      </c>
      <c r="J18" s="55">
        <v>4040000</v>
      </c>
      <c r="K18" s="55">
        <v>4040000</v>
      </c>
      <c r="L18" s="6"/>
      <c r="M18" s="13"/>
    </row>
    <row r="19" spans="1:13">
      <c r="A19" s="97">
        <v>50299030</v>
      </c>
      <c r="B19" s="25" t="s">
        <v>149</v>
      </c>
      <c r="C19" s="25" t="s">
        <v>152</v>
      </c>
      <c r="D19" s="25" t="s">
        <v>28</v>
      </c>
      <c r="E19" s="25" t="s">
        <v>98</v>
      </c>
      <c r="F19" s="25"/>
      <c r="G19" s="25"/>
      <c r="H19" s="25" t="s">
        <v>107</v>
      </c>
      <c r="I19" s="25" t="s">
        <v>33</v>
      </c>
      <c r="J19" s="56">
        <v>165000</v>
      </c>
      <c r="K19" s="56">
        <v>165000</v>
      </c>
      <c r="L19" s="6"/>
      <c r="M19" s="13"/>
    </row>
    <row r="20" spans="1:13">
      <c r="A20" s="97">
        <v>50299030</v>
      </c>
      <c r="B20" s="22" t="s">
        <v>149</v>
      </c>
      <c r="C20" s="25" t="s">
        <v>155</v>
      </c>
      <c r="D20" s="25" t="s">
        <v>28</v>
      </c>
      <c r="E20" s="25" t="s">
        <v>97</v>
      </c>
      <c r="F20" s="25"/>
      <c r="G20" s="25"/>
      <c r="H20" s="25" t="s">
        <v>98</v>
      </c>
      <c r="I20" s="25" t="s">
        <v>33</v>
      </c>
      <c r="J20" s="56">
        <v>791700</v>
      </c>
      <c r="K20" s="56">
        <v>791700</v>
      </c>
      <c r="L20" s="6"/>
      <c r="M20" s="13"/>
    </row>
    <row r="21" spans="1:13" ht="60">
      <c r="A21" s="97">
        <v>50299030</v>
      </c>
      <c r="B21" s="24" t="s">
        <v>47</v>
      </c>
      <c r="C21" s="57" t="s">
        <v>96</v>
      </c>
      <c r="D21" s="25" t="s">
        <v>28</v>
      </c>
      <c r="E21" s="25" t="s">
        <v>97</v>
      </c>
      <c r="F21" s="25" t="str">
        <f>IF(D21="","",IF((OR(D21=[2]data_validation!A$1,D21=[2]data_validation!A$2)),"Indicate Date","N/A"))</f>
        <v>N/A</v>
      </c>
      <c r="G21" s="25"/>
      <c r="H21" s="25" t="s">
        <v>98</v>
      </c>
      <c r="I21" s="25" t="s">
        <v>41</v>
      </c>
      <c r="J21" s="58">
        <v>450000</v>
      </c>
      <c r="K21" s="58">
        <v>450000</v>
      </c>
      <c r="L21" s="11"/>
      <c r="M21" s="79"/>
    </row>
    <row r="22" spans="1:13" ht="60">
      <c r="A22" s="34" t="s">
        <v>99</v>
      </c>
      <c r="B22" s="24" t="s">
        <v>47</v>
      </c>
      <c r="C22" s="25" t="s">
        <v>96</v>
      </c>
      <c r="D22" s="25" t="s">
        <v>28</v>
      </c>
      <c r="E22" s="25" t="s">
        <v>97</v>
      </c>
      <c r="F22" s="25" t="str">
        <f>IF(D22="","",IF((OR(D22=[2]data_validation!A$1,D22=[2]data_validation!A$2)),"Indicate Date","N/A"))</f>
        <v>N/A</v>
      </c>
      <c r="G22" s="25"/>
      <c r="H22" s="25" t="s">
        <v>98</v>
      </c>
      <c r="I22" s="25" t="s">
        <v>41</v>
      </c>
      <c r="J22" s="58">
        <v>244200</v>
      </c>
      <c r="K22" s="58">
        <v>244200</v>
      </c>
      <c r="L22" s="11"/>
      <c r="M22" s="79"/>
    </row>
    <row r="23" spans="1:13" ht="60">
      <c r="A23" s="97">
        <v>50299030</v>
      </c>
      <c r="B23" s="24" t="s">
        <v>47</v>
      </c>
      <c r="C23" s="59" t="s">
        <v>113</v>
      </c>
      <c r="D23" s="25" t="s">
        <v>28</v>
      </c>
      <c r="E23" s="25" t="s">
        <v>106</v>
      </c>
      <c r="F23" s="25" t="str">
        <f>IF(D23="","",IF((OR(D23=[2]data_validation!A$1,D23=[2]data_validation!A$2)),"Indicate Date","N/A"))</f>
        <v>N/A</v>
      </c>
      <c r="G23" s="25"/>
      <c r="H23" s="25" t="s">
        <v>107</v>
      </c>
      <c r="I23" s="25" t="s">
        <v>41</v>
      </c>
      <c r="J23" s="60">
        <v>2397550</v>
      </c>
      <c r="K23" s="60">
        <v>2397550</v>
      </c>
      <c r="L23" s="11"/>
      <c r="M23" s="79"/>
    </row>
    <row r="24" spans="1:13" ht="60">
      <c r="A24" s="97">
        <v>50299030</v>
      </c>
      <c r="B24" s="24" t="s">
        <v>47</v>
      </c>
      <c r="C24" s="25" t="s">
        <v>57</v>
      </c>
      <c r="D24" s="25" t="s">
        <v>28</v>
      </c>
      <c r="E24" s="24" t="s">
        <v>58</v>
      </c>
      <c r="F24" s="24" t="s">
        <v>58</v>
      </c>
      <c r="G24" s="24" t="s">
        <v>58</v>
      </c>
      <c r="H24" s="24" t="s">
        <v>58</v>
      </c>
      <c r="I24" s="25" t="s">
        <v>41</v>
      </c>
      <c r="J24" s="25">
        <v>80000</v>
      </c>
      <c r="K24" s="25">
        <v>80000</v>
      </c>
      <c r="L24" s="6"/>
      <c r="M24" s="13"/>
    </row>
    <row r="25" spans="1:13" ht="60">
      <c r="A25" s="97">
        <v>50299030</v>
      </c>
      <c r="B25" s="24" t="s">
        <v>47</v>
      </c>
      <c r="C25" s="25" t="s">
        <v>62</v>
      </c>
      <c r="D25" s="25" t="s">
        <v>28</v>
      </c>
      <c r="E25" s="26">
        <v>44713</v>
      </c>
      <c r="F25" s="26">
        <v>44713</v>
      </c>
      <c r="G25" s="26">
        <v>44713</v>
      </c>
      <c r="H25" s="26">
        <v>44713</v>
      </c>
      <c r="I25" s="25" t="s">
        <v>41</v>
      </c>
      <c r="J25" s="25">
        <v>403920</v>
      </c>
      <c r="K25" s="25">
        <v>403920</v>
      </c>
      <c r="L25" s="6"/>
      <c r="M25" s="13"/>
    </row>
    <row r="26" spans="1:13" ht="60">
      <c r="A26" s="97">
        <v>50299030</v>
      </c>
      <c r="B26" s="24" t="s">
        <v>47</v>
      </c>
      <c r="C26" s="25" t="s">
        <v>64</v>
      </c>
      <c r="D26" s="25" t="s">
        <v>28</v>
      </c>
      <c r="E26" s="26">
        <v>44652</v>
      </c>
      <c r="F26" s="26">
        <v>44652</v>
      </c>
      <c r="G26" s="26">
        <v>44652</v>
      </c>
      <c r="H26" s="26">
        <v>44652</v>
      </c>
      <c r="I26" s="25" t="s">
        <v>41</v>
      </c>
      <c r="J26" s="25">
        <v>260000</v>
      </c>
      <c r="K26" s="25">
        <v>260000</v>
      </c>
      <c r="L26" s="6"/>
      <c r="M26" s="13"/>
    </row>
    <row r="27" spans="1:13" ht="60">
      <c r="A27" s="97">
        <v>50299030</v>
      </c>
      <c r="B27" s="24" t="s">
        <v>47</v>
      </c>
      <c r="C27" s="25" t="s">
        <v>67</v>
      </c>
      <c r="D27" s="25" t="s">
        <v>28</v>
      </c>
      <c r="E27" s="25" t="s">
        <v>69</v>
      </c>
      <c r="F27" s="25" t="s">
        <v>69</v>
      </c>
      <c r="G27" s="25" t="s">
        <v>69</v>
      </c>
      <c r="H27" s="25" t="s">
        <v>69</v>
      </c>
      <c r="I27" s="25" t="s">
        <v>41</v>
      </c>
      <c r="J27" s="25">
        <v>2331000</v>
      </c>
      <c r="K27" s="25">
        <v>2331000</v>
      </c>
      <c r="L27" s="6"/>
      <c r="M27" s="13"/>
    </row>
    <row r="28" spans="1:13" ht="60">
      <c r="A28" s="97">
        <v>50299030</v>
      </c>
      <c r="B28" s="24" t="s">
        <v>47</v>
      </c>
      <c r="C28" s="25" t="s">
        <v>67</v>
      </c>
      <c r="D28" s="25" t="s">
        <v>28</v>
      </c>
      <c r="E28" s="25" t="s">
        <v>49</v>
      </c>
      <c r="F28" s="25" t="s">
        <v>49</v>
      </c>
      <c r="G28" s="25" t="s">
        <v>49</v>
      </c>
      <c r="H28" s="25" t="s">
        <v>49</v>
      </c>
      <c r="I28" s="25" t="s">
        <v>41</v>
      </c>
      <c r="J28" s="25">
        <v>975350</v>
      </c>
      <c r="K28" s="25">
        <v>975350</v>
      </c>
      <c r="L28" s="6"/>
      <c r="M28" s="13"/>
    </row>
    <row r="29" spans="1:13" ht="60">
      <c r="A29" s="97">
        <v>50299030</v>
      </c>
      <c r="B29" s="24" t="s">
        <v>47</v>
      </c>
      <c r="C29" s="25" t="s">
        <v>70</v>
      </c>
      <c r="D29" s="25" t="s">
        <v>28</v>
      </c>
      <c r="E29" s="25" t="s">
        <v>49</v>
      </c>
      <c r="F29" s="25" t="s">
        <v>49</v>
      </c>
      <c r="G29" s="25" t="s">
        <v>49</v>
      </c>
      <c r="H29" s="25" t="s">
        <v>49</v>
      </c>
      <c r="I29" s="25" t="s">
        <v>41</v>
      </c>
      <c r="J29" s="25">
        <v>800000</v>
      </c>
      <c r="K29" s="25">
        <v>800000</v>
      </c>
      <c r="L29" s="6"/>
      <c r="M29" s="13"/>
    </row>
    <row r="30" spans="1:13" ht="60">
      <c r="A30" s="97">
        <v>50299030</v>
      </c>
      <c r="B30" s="24" t="s">
        <v>47</v>
      </c>
      <c r="C30" s="59" t="s">
        <v>105</v>
      </c>
      <c r="D30" s="25" t="s">
        <v>28</v>
      </c>
      <c r="E30" s="25" t="s">
        <v>97</v>
      </c>
      <c r="F30" s="25" t="str">
        <f>IF(D30="","",IF((OR(D30=[2]data_validation!A$1,D30=[2]data_validation!A$2)),"Indicate Date","N/A"))</f>
        <v>N/A</v>
      </c>
      <c r="G30" s="25" t="str">
        <f t="shared" ref="G30:G31" si="0">IF(D30="","","Indicate Date")</f>
        <v>Indicate Date</v>
      </c>
      <c r="H30" s="25" t="s">
        <v>98</v>
      </c>
      <c r="I30" s="25" t="s">
        <v>41</v>
      </c>
      <c r="J30" s="73">
        <v>48600</v>
      </c>
      <c r="K30" s="73">
        <v>48600</v>
      </c>
      <c r="L30" s="11"/>
      <c r="M30" s="79"/>
    </row>
    <row r="31" spans="1:13" ht="60">
      <c r="A31" s="97">
        <v>50299030</v>
      </c>
      <c r="B31" s="24" t="s">
        <v>47</v>
      </c>
      <c r="C31" s="59" t="s">
        <v>105</v>
      </c>
      <c r="D31" s="25" t="s">
        <v>28</v>
      </c>
      <c r="E31" s="25" t="s">
        <v>111</v>
      </c>
      <c r="F31" s="25" t="str">
        <f>IF(D31="","",IF((OR(D31=[2]data_validation!A$1,D31=[2]data_validation!A$2)),"Indicate Date","N/A"))</f>
        <v>N/A</v>
      </c>
      <c r="G31" s="25" t="str">
        <f t="shared" si="0"/>
        <v>Indicate Date</v>
      </c>
      <c r="H31" s="25" t="s">
        <v>109</v>
      </c>
      <c r="I31" s="25" t="s">
        <v>41</v>
      </c>
      <c r="J31" s="80">
        <v>290000</v>
      </c>
      <c r="K31" s="80">
        <v>290000</v>
      </c>
      <c r="L31" s="11"/>
      <c r="M31" s="79"/>
    </row>
    <row r="32" spans="1:13" ht="60">
      <c r="A32" s="97">
        <v>50299030</v>
      </c>
      <c r="B32" s="24" t="s">
        <v>47</v>
      </c>
      <c r="C32" s="25" t="s">
        <v>74</v>
      </c>
      <c r="D32" s="25" t="s">
        <v>28</v>
      </c>
      <c r="E32" s="24" t="s">
        <v>76</v>
      </c>
      <c r="F32" s="24" t="s">
        <v>76</v>
      </c>
      <c r="G32" s="24" t="s">
        <v>76</v>
      </c>
      <c r="H32" s="24" t="s">
        <v>76</v>
      </c>
      <c r="I32" s="25" t="s">
        <v>41</v>
      </c>
      <c r="J32" s="25">
        <v>874000</v>
      </c>
      <c r="K32" s="25">
        <v>874000</v>
      </c>
      <c r="L32" s="6"/>
      <c r="M32" s="13"/>
    </row>
    <row r="33" spans="1:13">
      <c r="A33" s="61"/>
      <c r="B33" s="62"/>
      <c r="C33" s="63"/>
      <c r="D33" s="63"/>
      <c r="E33" s="63"/>
      <c r="F33" s="63"/>
      <c r="G33" s="63"/>
      <c r="H33" s="63"/>
      <c r="I33" s="63"/>
      <c r="J33" s="64"/>
      <c r="K33" s="64"/>
      <c r="L33" s="65"/>
      <c r="M33" s="81"/>
    </row>
    <row r="34" spans="1:13" ht="48">
      <c r="A34" s="32" t="s">
        <v>56</v>
      </c>
      <c r="B34" s="24" t="s">
        <v>50</v>
      </c>
      <c r="C34" s="25" t="s">
        <v>48</v>
      </c>
      <c r="D34" s="25" t="s">
        <v>28</v>
      </c>
      <c r="E34" s="26">
        <v>44652</v>
      </c>
      <c r="F34" s="26">
        <v>44652</v>
      </c>
      <c r="G34" s="26">
        <v>44652</v>
      </c>
      <c r="H34" s="26">
        <v>44652</v>
      </c>
      <c r="I34" s="25" t="s">
        <v>41</v>
      </c>
      <c r="J34" s="25">
        <v>240000</v>
      </c>
      <c r="K34" s="25">
        <v>240000</v>
      </c>
      <c r="L34" s="6"/>
      <c r="M34" s="13"/>
    </row>
    <row r="35" spans="1:13" ht="36">
      <c r="A35" s="32" t="s">
        <v>56</v>
      </c>
      <c r="B35" s="24" t="s">
        <v>50</v>
      </c>
      <c r="C35" s="28" t="s">
        <v>116</v>
      </c>
      <c r="D35" s="28" t="s">
        <v>28</v>
      </c>
      <c r="E35" s="29" t="s">
        <v>97</v>
      </c>
      <c r="F35" s="28" t="str">
        <f>IF(D35="","",IF((OR(D35=[1]data_validation!A$1,D35=[1]data_validation!A$2)),"Indicate Date","N/A"))</f>
        <v>N/A</v>
      </c>
      <c r="G35" s="28" t="str">
        <f>IF(E35="","",IF((OR(E35=[1]data_validation!B$1,E35=[1]data_validation!B$2)),"Indicate Date","N/A"))</f>
        <v>N/A</v>
      </c>
      <c r="H35" s="28" t="s">
        <v>98</v>
      </c>
      <c r="I35" s="28" t="s">
        <v>33</v>
      </c>
      <c r="J35" s="35">
        <v>299950</v>
      </c>
      <c r="K35" s="35">
        <v>299950</v>
      </c>
      <c r="L35" s="6"/>
      <c r="M35" s="13"/>
    </row>
    <row r="36" spans="1:13" ht="36">
      <c r="A36" s="32" t="s">
        <v>56</v>
      </c>
      <c r="B36" s="24" t="s">
        <v>50</v>
      </c>
      <c r="C36" s="28" t="s">
        <v>129</v>
      </c>
      <c r="D36" s="28" t="s">
        <v>19</v>
      </c>
      <c r="E36" s="28" t="s">
        <v>97</v>
      </c>
      <c r="F36" s="28" t="str">
        <f>IF(D36="","",IF((OR(D36=[1]data_validation!A$1,D36=[1]data_validation!A$2)),"Indicate Date","N/A"))</f>
        <v>N/A</v>
      </c>
      <c r="G36" s="28" t="s">
        <v>133</v>
      </c>
      <c r="H36" s="28" t="s">
        <v>98</v>
      </c>
      <c r="I36" s="28" t="s">
        <v>33</v>
      </c>
      <c r="J36" s="35">
        <v>129997</v>
      </c>
      <c r="K36" s="35">
        <v>129997</v>
      </c>
      <c r="L36" s="6"/>
      <c r="M36" s="13"/>
    </row>
    <row r="37" spans="1:13" ht="36">
      <c r="A37" s="32" t="s">
        <v>56</v>
      </c>
      <c r="B37" s="24" t="s">
        <v>50</v>
      </c>
      <c r="C37" s="59" t="s">
        <v>105</v>
      </c>
      <c r="D37" s="25" t="s">
        <v>19</v>
      </c>
      <c r="E37" s="25" t="s">
        <v>107</v>
      </c>
      <c r="F37" s="25" t="str">
        <f>IF(D37="","",IF((OR(D37=[2]data_validation!A$1,D37=[2]data_validation!A$2)),"Indicate Date","N/A"))</f>
        <v>N/A</v>
      </c>
      <c r="G37" s="25" t="str">
        <f t="shared" ref="G37" si="1">IF(D37="","","Indicate Date")</f>
        <v>Indicate Date</v>
      </c>
      <c r="H37" s="25" t="s">
        <v>108</v>
      </c>
      <c r="I37" s="25" t="s">
        <v>41</v>
      </c>
      <c r="J37" s="82">
        <v>162730</v>
      </c>
      <c r="K37" s="82">
        <v>162730</v>
      </c>
      <c r="L37" s="11"/>
      <c r="M37" s="79"/>
    </row>
    <row r="38" spans="1:13" ht="36">
      <c r="A38" s="32" t="s">
        <v>56</v>
      </c>
      <c r="B38" s="24" t="s">
        <v>183</v>
      </c>
      <c r="C38" s="25" t="s">
        <v>40</v>
      </c>
      <c r="D38" s="25" t="s">
        <v>19</v>
      </c>
      <c r="E38" s="26">
        <v>44593</v>
      </c>
      <c r="F38" s="26">
        <v>44593</v>
      </c>
      <c r="G38" s="26">
        <v>44621</v>
      </c>
      <c r="H38" s="26">
        <v>44621</v>
      </c>
      <c r="I38" s="25" t="s">
        <v>41</v>
      </c>
      <c r="J38" s="25">
        <v>58000</v>
      </c>
      <c r="K38" s="25">
        <v>58000</v>
      </c>
      <c r="L38" s="6"/>
      <c r="M38" s="13"/>
    </row>
    <row r="39" spans="1:13">
      <c r="A39" s="61"/>
      <c r="B39" s="62"/>
      <c r="C39" s="63"/>
      <c r="D39" s="63"/>
      <c r="E39" s="66"/>
      <c r="F39" s="66"/>
      <c r="G39" s="66"/>
      <c r="H39" s="66"/>
      <c r="I39" s="63"/>
      <c r="J39" s="67"/>
      <c r="K39" s="67"/>
      <c r="L39" s="6"/>
      <c r="M39" s="13"/>
    </row>
    <row r="40" spans="1:13" ht="60">
      <c r="A40" s="23">
        <v>50203990</v>
      </c>
      <c r="B40" s="28" t="s">
        <v>128</v>
      </c>
      <c r="C40" s="59" t="s">
        <v>105</v>
      </c>
      <c r="D40" s="25" t="s">
        <v>28</v>
      </c>
      <c r="E40" s="25" t="s">
        <v>106</v>
      </c>
      <c r="F40" s="25" t="str">
        <f>IF(D40="","",IF((OR(D40=[2]data_validation!A$1,D40=[2]data_validation!A$2)),"Indicate Date","N/A"))</f>
        <v>N/A</v>
      </c>
      <c r="G40" s="25" t="str">
        <f t="shared" ref="G40" si="2">IF(D40="","","Indicate Date")</f>
        <v>Indicate Date</v>
      </c>
      <c r="H40" s="25" t="s">
        <v>109</v>
      </c>
      <c r="I40" s="25" t="s">
        <v>41</v>
      </c>
      <c r="J40" s="83">
        <v>118800</v>
      </c>
      <c r="K40" s="83">
        <v>118800</v>
      </c>
      <c r="L40" s="11"/>
      <c r="M40" s="79"/>
    </row>
    <row r="41" spans="1:13" ht="60">
      <c r="A41" s="32" t="s">
        <v>53</v>
      </c>
      <c r="B41" s="28" t="s">
        <v>128</v>
      </c>
      <c r="C41" s="25" t="s">
        <v>48</v>
      </c>
      <c r="D41" s="25" t="s">
        <v>28</v>
      </c>
      <c r="E41" s="25" t="s">
        <v>52</v>
      </c>
      <c r="F41" s="25" t="s">
        <v>52</v>
      </c>
      <c r="G41" s="25" t="s">
        <v>52</v>
      </c>
      <c r="H41" s="25" t="s">
        <v>52</v>
      </c>
      <c r="I41" s="25" t="s">
        <v>41</v>
      </c>
      <c r="J41" s="25">
        <v>150000</v>
      </c>
      <c r="K41" s="25">
        <v>150000</v>
      </c>
      <c r="L41" s="6"/>
      <c r="M41" s="13"/>
    </row>
    <row r="42" spans="1:13" ht="60">
      <c r="A42" s="23">
        <v>50203990</v>
      </c>
      <c r="B42" s="28" t="s">
        <v>128</v>
      </c>
      <c r="C42" s="28" t="s">
        <v>116</v>
      </c>
      <c r="D42" s="28" t="s">
        <v>28</v>
      </c>
      <c r="E42" s="29" t="s">
        <v>97</v>
      </c>
      <c r="F42" s="28" t="str">
        <f>IF(D42="","",IF((OR(D42=[1]data_validation!A$1,D42=[1]data_validation!A$2)),"Indicate Date","N/A"))</f>
        <v>N/A</v>
      </c>
      <c r="G42" s="28" t="str">
        <f>IF(E42="","",IF((OR(E42=[1]data_validation!B$1,E42=[1]data_validation!B$2)),"Indicate Date","N/A"))</f>
        <v>N/A</v>
      </c>
      <c r="H42" s="28" t="s">
        <v>98</v>
      </c>
      <c r="I42" s="28" t="s">
        <v>33</v>
      </c>
      <c r="J42" s="35">
        <v>200000</v>
      </c>
      <c r="K42" s="35">
        <v>200000</v>
      </c>
      <c r="L42" s="6"/>
      <c r="M42" s="13"/>
    </row>
    <row r="43" spans="1:13" ht="60">
      <c r="A43" s="23">
        <v>50203990</v>
      </c>
      <c r="B43" s="28" t="s">
        <v>128</v>
      </c>
      <c r="C43" s="25" t="s">
        <v>96</v>
      </c>
      <c r="D43" s="25" t="s">
        <v>28</v>
      </c>
      <c r="E43" s="25" t="s">
        <v>97</v>
      </c>
      <c r="F43" s="25" t="str">
        <f>IF(D43="","",IF((OR(D43=[2]data_validation!A$1,D43=[2]data_validation!A$2)),"Indicate Date","N/A"))</f>
        <v>N/A</v>
      </c>
      <c r="G43" s="25" t="str">
        <f>IF(D43="","","Indicate Date")</f>
        <v>Indicate Date</v>
      </c>
      <c r="H43" s="25" t="s">
        <v>98</v>
      </c>
      <c r="I43" s="25" t="s">
        <v>41</v>
      </c>
      <c r="J43" s="84">
        <v>36000</v>
      </c>
      <c r="K43" s="84">
        <v>36000</v>
      </c>
      <c r="L43" s="11"/>
      <c r="M43" s="79"/>
    </row>
    <row r="44" spans="1:13" ht="60">
      <c r="A44" s="23">
        <v>50203990</v>
      </c>
      <c r="B44" s="28" t="s">
        <v>128</v>
      </c>
      <c r="C44" s="25" t="s">
        <v>64</v>
      </c>
      <c r="D44" s="25" t="s">
        <v>28</v>
      </c>
      <c r="E44" s="26">
        <v>44652</v>
      </c>
      <c r="F44" s="26">
        <v>44652</v>
      </c>
      <c r="G44" s="26">
        <v>44652</v>
      </c>
      <c r="H44" s="26">
        <v>44652</v>
      </c>
      <c r="I44" s="25" t="s">
        <v>41</v>
      </c>
      <c r="J44" s="25">
        <v>202500</v>
      </c>
      <c r="K44" s="25">
        <v>202500</v>
      </c>
      <c r="L44" s="6"/>
      <c r="M44" s="13"/>
    </row>
    <row r="45" spans="1:13" ht="36">
      <c r="A45" s="23">
        <v>50203990</v>
      </c>
      <c r="B45" s="28" t="s">
        <v>128</v>
      </c>
      <c r="C45" s="28" t="s">
        <v>81</v>
      </c>
      <c r="D45" s="28" t="s">
        <v>28</v>
      </c>
      <c r="E45" s="29">
        <v>44593</v>
      </c>
      <c r="F45" s="29">
        <f>E45</f>
        <v>44593</v>
      </c>
      <c r="G45" s="29">
        <v>44621</v>
      </c>
      <c r="H45" s="29">
        <f>G45</f>
        <v>44621</v>
      </c>
      <c r="I45" s="28" t="s">
        <v>33</v>
      </c>
      <c r="J45" s="31">
        <v>1840</v>
      </c>
      <c r="K45" s="30">
        <v>1840</v>
      </c>
      <c r="L45" s="8"/>
      <c r="M45" s="9"/>
    </row>
    <row r="46" spans="1:13" ht="60">
      <c r="A46" s="23">
        <v>50203990</v>
      </c>
      <c r="B46" s="28" t="s">
        <v>128</v>
      </c>
      <c r="C46" s="25" t="s">
        <v>96</v>
      </c>
      <c r="D46" s="25" t="s">
        <v>28</v>
      </c>
      <c r="E46" s="25" t="s">
        <v>97</v>
      </c>
      <c r="F46" s="25" t="str">
        <f>IF(D46="","",IF((OR(D46=[2]data_validation!A$1,D46=[2]data_validation!A$2)),"Indicate Date","N/A"))</f>
        <v>N/A</v>
      </c>
      <c r="G46" s="25" t="str">
        <f t="shared" ref="G46" si="3">IF(D46="","","Indicate Date")</f>
        <v>Indicate Date</v>
      </c>
      <c r="H46" s="25" t="s">
        <v>98</v>
      </c>
      <c r="I46" s="25" t="s">
        <v>41</v>
      </c>
      <c r="J46" s="74">
        <v>100000</v>
      </c>
      <c r="K46" s="74">
        <v>100000</v>
      </c>
      <c r="L46" s="11"/>
      <c r="M46" s="79"/>
    </row>
    <row r="47" spans="1:13" ht="60">
      <c r="A47" s="23">
        <v>50299010</v>
      </c>
      <c r="B47" s="24" t="s">
        <v>71</v>
      </c>
      <c r="C47" s="25" t="s">
        <v>70</v>
      </c>
      <c r="D47" s="25" t="s">
        <v>28</v>
      </c>
      <c r="E47" s="25" t="s">
        <v>72</v>
      </c>
      <c r="F47" s="25" t="s">
        <v>72</v>
      </c>
      <c r="G47" s="25" t="s">
        <v>72</v>
      </c>
      <c r="H47" s="25" t="s">
        <v>72</v>
      </c>
      <c r="I47" s="25" t="s">
        <v>41</v>
      </c>
      <c r="J47" s="25">
        <v>276700</v>
      </c>
      <c r="K47" s="25">
        <v>276700</v>
      </c>
      <c r="L47" s="6"/>
      <c r="M47" s="13"/>
    </row>
    <row r="48" spans="1:13" ht="60">
      <c r="A48" s="23">
        <v>50299010</v>
      </c>
      <c r="B48" s="28" t="s">
        <v>122</v>
      </c>
      <c r="C48" s="28" t="s">
        <v>116</v>
      </c>
      <c r="D48" s="28" t="s">
        <v>28</v>
      </c>
      <c r="E48" s="28" t="s">
        <v>123</v>
      </c>
      <c r="F48" s="28" t="str">
        <f>IF(D48="","",IF((OR(D48=[1]data_validation!A$1,D48=[1]data_validation!A$2)),"Indicate Date","N/A"))</f>
        <v>N/A</v>
      </c>
      <c r="G48" s="28" t="str">
        <f>IF(E48="","",IF((OR(E48=[1]data_validation!B$1,E48=[1]data_validation!B$2)),"Indicate Date","N/A"))</f>
        <v>N/A</v>
      </c>
      <c r="H48" s="28" t="s">
        <v>123</v>
      </c>
      <c r="I48" s="28" t="s">
        <v>33</v>
      </c>
      <c r="J48" s="35">
        <v>1204760.2</v>
      </c>
      <c r="K48" s="35">
        <v>1204760.2</v>
      </c>
      <c r="L48" s="6"/>
      <c r="M48" s="13"/>
    </row>
    <row r="49" spans="1:13" ht="60">
      <c r="A49" s="23">
        <v>50299010</v>
      </c>
      <c r="B49" s="28" t="s">
        <v>122</v>
      </c>
      <c r="C49" s="28" t="s">
        <v>129</v>
      </c>
      <c r="D49" s="28" t="s">
        <v>28</v>
      </c>
      <c r="E49" s="28"/>
      <c r="F49" s="28" t="str">
        <f>IF(D49="","",IF((OR(D49=[1]data_validation!A$1,D49=[1]data_validation!A$2)),"Indicate Date","N/A"))</f>
        <v>N/A</v>
      </c>
      <c r="G49" s="28" t="s">
        <v>133</v>
      </c>
      <c r="H49" s="28"/>
      <c r="I49" s="28" t="s">
        <v>33</v>
      </c>
      <c r="J49" s="35">
        <v>80450</v>
      </c>
      <c r="K49" s="35">
        <v>80450</v>
      </c>
      <c r="L49" s="6"/>
      <c r="M49" s="13"/>
    </row>
    <row r="50" spans="1:13">
      <c r="A50" s="23">
        <v>50299010</v>
      </c>
      <c r="B50" s="25" t="s">
        <v>122</v>
      </c>
      <c r="C50" s="25" t="s">
        <v>152</v>
      </c>
      <c r="D50" s="25" t="s">
        <v>28</v>
      </c>
      <c r="E50" s="25" t="s">
        <v>98</v>
      </c>
      <c r="F50" s="25"/>
      <c r="G50" s="25"/>
      <c r="H50" s="25" t="s">
        <v>153</v>
      </c>
      <c r="I50" s="25" t="s">
        <v>33</v>
      </c>
      <c r="J50" s="56">
        <v>25000</v>
      </c>
      <c r="K50" s="56">
        <v>25000</v>
      </c>
      <c r="L50" s="6"/>
      <c r="M50" s="13"/>
    </row>
    <row r="51" spans="1:13">
      <c r="A51" s="23"/>
      <c r="B51" s="25" t="s">
        <v>78</v>
      </c>
      <c r="C51" s="25" t="s">
        <v>74</v>
      </c>
      <c r="D51" s="25" t="s">
        <v>28</v>
      </c>
      <c r="E51" s="26">
        <v>44652</v>
      </c>
      <c r="F51" s="26">
        <v>44652</v>
      </c>
      <c r="G51" s="26">
        <v>44652</v>
      </c>
      <c r="H51" s="26">
        <v>44652</v>
      </c>
      <c r="I51" s="25" t="s">
        <v>41</v>
      </c>
      <c r="J51" s="25">
        <v>119700</v>
      </c>
      <c r="K51" s="25">
        <v>119700</v>
      </c>
      <c r="L51" s="6"/>
      <c r="M51" s="13"/>
    </row>
    <row r="52" spans="1:13">
      <c r="A52" s="61"/>
      <c r="B52" s="68"/>
      <c r="C52" s="63"/>
      <c r="D52" s="63"/>
      <c r="E52" s="63"/>
      <c r="F52" s="63"/>
      <c r="G52" s="63"/>
      <c r="H52" s="63"/>
      <c r="I52" s="63"/>
      <c r="J52" s="85"/>
      <c r="K52" s="85"/>
      <c r="L52" s="65"/>
      <c r="M52" s="81"/>
    </row>
    <row r="53" spans="1:13" ht="24">
      <c r="A53" s="32">
        <v>50203070</v>
      </c>
      <c r="B53" s="28" t="s">
        <v>144</v>
      </c>
      <c r="C53" s="28" t="s">
        <v>141</v>
      </c>
      <c r="D53" s="28" t="s">
        <v>19</v>
      </c>
      <c r="E53" s="28" t="s">
        <v>145</v>
      </c>
      <c r="F53" s="28" t="str">
        <f>IF(D53="","",IF((OR(D53=[1]data_validation!A$1,D53=[1]data_validation!A$2)),"Indicate Date","N/A"))</f>
        <v>N/A</v>
      </c>
      <c r="G53" s="28" t="s">
        <v>133</v>
      </c>
      <c r="H53" s="28" t="s">
        <v>145</v>
      </c>
      <c r="I53" s="28" t="s">
        <v>33</v>
      </c>
      <c r="J53" s="35">
        <v>52052.75</v>
      </c>
      <c r="K53" s="35">
        <v>52052.75</v>
      </c>
      <c r="L53" s="10"/>
      <c r="M53" s="14"/>
    </row>
    <row r="54" spans="1:13" ht="24">
      <c r="A54" s="32">
        <v>50203070</v>
      </c>
      <c r="B54" s="28" t="s">
        <v>144</v>
      </c>
      <c r="C54" s="25" t="s">
        <v>59</v>
      </c>
      <c r="D54" s="25" t="s">
        <v>28</v>
      </c>
      <c r="E54" s="25" t="s">
        <v>60</v>
      </c>
      <c r="F54" s="25" t="s">
        <v>60</v>
      </c>
      <c r="G54" s="25" t="s">
        <v>60</v>
      </c>
      <c r="H54" s="25" t="s">
        <v>60</v>
      </c>
      <c r="I54" s="25" t="s">
        <v>41</v>
      </c>
      <c r="J54" s="25">
        <v>10315</v>
      </c>
      <c r="K54" s="25">
        <v>10315</v>
      </c>
      <c r="L54" s="6"/>
      <c r="M54" s="13"/>
    </row>
    <row r="55" spans="1:13" ht="24">
      <c r="A55" s="32">
        <v>50203070</v>
      </c>
      <c r="B55" s="28" t="s">
        <v>144</v>
      </c>
      <c r="C55" s="28" t="s">
        <v>82</v>
      </c>
      <c r="D55" s="28" t="s">
        <v>28</v>
      </c>
      <c r="E55" s="29">
        <v>44593</v>
      </c>
      <c r="F55" s="29">
        <f>E55</f>
        <v>44593</v>
      </c>
      <c r="G55" s="29">
        <v>44621</v>
      </c>
      <c r="H55" s="29">
        <f>G55</f>
        <v>44621</v>
      </c>
      <c r="I55" s="28" t="s">
        <v>33</v>
      </c>
      <c r="J55" s="30">
        <f>SUM(K55:L55)</f>
        <v>100000</v>
      </c>
      <c r="K55" s="30">
        <v>100000</v>
      </c>
      <c r="L55" s="8"/>
      <c r="M55" s="9"/>
    </row>
    <row r="56" spans="1:13" ht="24">
      <c r="A56" s="32">
        <v>50203070</v>
      </c>
      <c r="B56" s="28" t="s">
        <v>144</v>
      </c>
      <c r="C56" s="28" t="s">
        <v>83</v>
      </c>
      <c r="D56" s="28" t="s">
        <v>28</v>
      </c>
      <c r="E56" s="29">
        <v>44562</v>
      </c>
      <c r="F56" s="29">
        <f>E56</f>
        <v>44562</v>
      </c>
      <c r="G56" s="29">
        <v>44593</v>
      </c>
      <c r="H56" s="29">
        <f>G56</f>
        <v>44593</v>
      </c>
      <c r="I56" s="28" t="s">
        <v>33</v>
      </c>
      <c r="J56" s="30">
        <f>SUM(K56:L56)</f>
        <v>15000</v>
      </c>
      <c r="K56" s="30">
        <v>15000</v>
      </c>
      <c r="L56" s="8"/>
      <c r="M56" s="9"/>
    </row>
    <row r="57" spans="1:13" ht="24">
      <c r="A57" s="32">
        <v>50203070</v>
      </c>
      <c r="B57" s="28" t="s">
        <v>144</v>
      </c>
      <c r="C57" s="28" t="s">
        <v>116</v>
      </c>
      <c r="D57" s="28" t="s">
        <v>15</v>
      </c>
      <c r="E57" s="28"/>
      <c r="F57" s="28"/>
      <c r="G57" s="28"/>
      <c r="H57" s="28"/>
      <c r="I57" s="28" t="s">
        <v>33</v>
      </c>
      <c r="J57" s="35">
        <v>2105617</v>
      </c>
      <c r="K57" s="35">
        <v>2105617</v>
      </c>
      <c r="L57" s="6"/>
      <c r="M57" s="13"/>
    </row>
    <row r="58" spans="1:13" ht="24">
      <c r="A58" s="32">
        <v>50203070</v>
      </c>
      <c r="B58" s="28" t="s">
        <v>144</v>
      </c>
      <c r="C58" s="28" t="s">
        <v>129</v>
      </c>
      <c r="D58" s="28" t="s">
        <v>19</v>
      </c>
      <c r="E58" s="28" t="s">
        <v>98</v>
      </c>
      <c r="F58" s="28" t="str">
        <f>IF(D58="","",IF((OR(D58=[1]data_validation!A$1,D58=[1]data_validation!A$2)),"Indicate Date","N/A"))</f>
        <v>N/A</v>
      </c>
      <c r="G58" s="28" t="s">
        <v>133</v>
      </c>
      <c r="H58" s="28" t="s">
        <v>107</v>
      </c>
      <c r="I58" s="28" t="s">
        <v>33</v>
      </c>
      <c r="J58" s="35">
        <v>50000</v>
      </c>
      <c r="K58" s="35">
        <v>50000</v>
      </c>
      <c r="L58" s="6"/>
      <c r="M58" s="13"/>
    </row>
    <row r="59" spans="1:13" ht="24">
      <c r="A59" s="32">
        <v>50203070</v>
      </c>
      <c r="B59" s="28" t="s">
        <v>144</v>
      </c>
      <c r="C59" s="25" t="s">
        <v>96</v>
      </c>
      <c r="D59" s="25" t="s">
        <v>19</v>
      </c>
      <c r="E59" s="25" t="s">
        <v>97</v>
      </c>
      <c r="F59" s="25" t="str">
        <f>IF(D59="","",IF((OR(D59=[2]data_validation!A$1,D59=[2]data_validation!A$2)),"Indicate Date","N/A"))</f>
        <v>N/A</v>
      </c>
      <c r="G59" s="25" t="str">
        <f t="shared" ref="G59:G62" si="4">IF(D59="","","Indicate Date")</f>
        <v>Indicate Date</v>
      </c>
      <c r="H59" s="25" t="s">
        <v>98</v>
      </c>
      <c r="I59" s="25" t="s">
        <v>41</v>
      </c>
      <c r="J59" s="58">
        <v>50000</v>
      </c>
      <c r="K59" s="58">
        <v>50000</v>
      </c>
      <c r="L59" s="11"/>
      <c r="M59" s="79"/>
    </row>
    <row r="60" spans="1:13" ht="24">
      <c r="A60" s="32">
        <v>50203070</v>
      </c>
      <c r="B60" s="28" t="s">
        <v>144</v>
      </c>
      <c r="C60" s="59" t="s">
        <v>105</v>
      </c>
      <c r="D60" s="25" t="s">
        <v>19</v>
      </c>
      <c r="E60" s="25" t="s">
        <v>106</v>
      </c>
      <c r="F60" s="25" t="str">
        <f>IF(D60="","",IF((OR(D60=[2]data_validation!A$1,D60=[2]data_validation!A$2)),"Indicate Date","N/A"))</f>
        <v>N/A</v>
      </c>
      <c r="G60" s="25" t="str">
        <f t="shared" si="4"/>
        <v>Indicate Date</v>
      </c>
      <c r="H60" s="25" t="s">
        <v>97</v>
      </c>
      <c r="I60" s="25" t="s">
        <v>41</v>
      </c>
      <c r="J60" s="52">
        <v>126880</v>
      </c>
      <c r="K60" s="52">
        <v>126880</v>
      </c>
      <c r="L60" s="11"/>
      <c r="M60" s="79"/>
    </row>
    <row r="61" spans="1:13" ht="24">
      <c r="A61" s="32">
        <v>50203070</v>
      </c>
      <c r="B61" s="28" t="s">
        <v>144</v>
      </c>
      <c r="C61" s="59" t="s">
        <v>105</v>
      </c>
      <c r="D61" s="25" t="s">
        <v>19</v>
      </c>
      <c r="E61" s="25" t="s">
        <v>106</v>
      </c>
      <c r="F61" s="25" t="str">
        <f>IF(D61="","",IF((OR(D61=[2]data_validation!A$1,D61=[2]data_validation!A$2)),"Indicate Date","N/A"))</f>
        <v>N/A</v>
      </c>
      <c r="G61" s="25" t="str">
        <f t="shared" si="4"/>
        <v>Indicate Date</v>
      </c>
      <c r="H61" s="25" t="s">
        <v>97</v>
      </c>
      <c r="I61" s="25" t="s">
        <v>41</v>
      </c>
      <c r="J61" s="73">
        <v>76000</v>
      </c>
      <c r="K61" s="73">
        <v>76000</v>
      </c>
      <c r="L61" s="11"/>
      <c r="M61" s="79"/>
    </row>
    <row r="62" spans="1:13" ht="24">
      <c r="A62" s="32">
        <v>50203070</v>
      </c>
      <c r="B62" s="28" t="s">
        <v>144</v>
      </c>
      <c r="C62" s="59" t="s">
        <v>113</v>
      </c>
      <c r="D62" s="25" t="s">
        <v>19</v>
      </c>
      <c r="E62" s="25" t="s">
        <v>98</v>
      </c>
      <c r="F62" s="25" t="str">
        <f>IF(D62="","",IF((OR(D62=[2]data_validation!A$1,D62=[2]data_validation!A$2)),"Indicate Date","N/A"))</f>
        <v>N/A</v>
      </c>
      <c r="G62" s="25" t="str">
        <f t="shared" si="4"/>
        <v>Indicate Date</v>
      </c>
      <c r="H62" s="25" t="s">
        <v>115</v>
      </c>
      <c r="I62" s="25" t="s">
        <v>41</v>
      </c>
      <c r="J62" s="56">
        <v>296528.71999999997</v>
      </c>
      <c r="K62" s="56">
        <v>296528.71999999997</v>
      </c>
      <c r="L62" s="11"/>
      <c r="M62" s="79"/>
    </row>
    <row r="63" spans="1:13" ht="24">
      <c r="A63" s="32">
        <v>50203070</v>
      </c>
      <c r="B63" s="28" t="s">
        <v>144</v>
      </c>
      <c r="C63" s="28" t="s">
        <v>85</v>
      </c>
      <c r="D63" s="28" t="s">
        <v>19</v>
      </c>
      <c r="E63" s="29">
        <v>44562</v>
      </c>
      <c r="F63" s="29">
        <f>E63</f>
        <v>44562</v>
      </c>
      <c r="G63" s="29">
        <v>44593</v>
      </c>
      <c r="H63" s="29">
        <f>G63</f>
        <v>44593</v>
      </c>
      <c r="I63" s="28" t="s">
        <v>33</v>
      </c>
      <c r="J63" s="30">
        <f>SUM(K63:L63)</f>
        <v>52240</v>
      </c>
      <c r="K63" s="30">
        <v>52240</v>
      </c>
      <c r="L63" s="8"/>
      <c r="M63" s="9"/>
    </row>
    <row r="64" spans="1:13" ht="24">
      <c r="A64" s="32">
        <v>50203070</v>
      </c>
      <c r="B64" s="28" t="s">
        <v>144</v>
      </c>
      <c r="C64" s="36" t="s">
        <v>168</v>
      </c>
      <c r="D64" s="36" t="s">
        <v>19</v>
      </c>
      <c r="E64" s="36" t="s">
        <v>97</v>
      </c>
      <c r="F64" s="36"/>
      <c r="G64" s="36"/>
      <c r="H64" s="36" t="s">
        <v>98</v>
      </c>
      <c r="I64" s="36" t="s">
        <v>33</v>
      </c>
      <c r="J64" s="55">
        <v>128640</v>
      </c>
      <c r="K64" s="55">
        <v>128640</v>
      </c>
      <c r="L64" s="6"/>
      <c r="M64" s="13"/>
    </row>
    <row r="65" spans="1:13" ht="36">
      <c r="A65" s="32">
        <v>50203070</v>
      </c>
      <c r="B65" s="24" t="s">
        <v>63</v>
      </c>
      <c r="C65" s="25" t="s">
        <v>62</v>
      </c>
      <c r="D65" s="25" t="s">
        <v>28</v>
      </c>
      <c r="E65" s="26">
        <v>44621</v>
      </c>
      <c r="F65" s="26">
        <v>44621</v>
      </c>
      <c r="G65" s="26">
        <v>44621</v>
      </c>
      <c r="H65" s="26">
        <v>44621</v>
      </c>
      <c r="I65" s="25" t="s">
        <v>41</v>
      </c>
      <c r="J65" s="25">
        <v>54956</v>
      </c>
      <c r="K65" s="25">
        <v>54956</v>
      </c>
      <c r="L65" s="6"/>
      <c r="M65" s="13"/>
    </row>
    <row r="66" spans="1:13">
      <c r="A66" s="32">
        <v>50203070</v>
      </c>
      <c r="B66" s="16" t="s">
        <v>158</v>
      </c>
      <c r="C66" s="25" t="s">
        <v>155</v>
      </c>
      <c r="D66" s="25" t="s">
        <v>28</v>
      </c>
      <c r="E66" s="25" t="s">
        <v>97</v>
      </c>
      <c r="F66" s="25"/>
      <c r="G66" s="25"/>
      <c r="H66" s="25" t="s">
        <v>98</v>
      </c>
      <c r="I66" s="25" t="s">
        <v>33</v>
      </c>
      <c r="J66" s="56">
        <v>219962.04</v>
      </c>
      <c r="K66" s="56">
        <v>219962.04</v>
      </c>
      <c r="L66" s="6"/>
      <c r="M66" s="13"/>
    </row>
    <row r="67" spans="1:13">
      <c r="A67" s="61"/>
      <c r="B67" s="68"/>
      <c r="C67" s="69"/>
      <c r="D67" s="69"/>
      <c r="E67" s="69"/>
      <c r="F67" s="69"/>
      <c r="G67" s="69"/>
      <c r="H67" s="69"/>
      <c r="I67" s="69"/>
      <c r="J67" s="86"/>
      <c r="K67" s="86"/>
      <c r="L67" s="87"/>
      <c r="M67" s="88"/>
    </row>
    <row r="68" spans="1:13">
      <c r="A68" s="23">
        <v>50204010</v>
      </c>
      <c r="B68" s="25" t="s">
        <v>61</v>
      </c>
      <c r="C68" s="25" t="s">
        <v>59</v>
      </c>
      <c r="D68" s="25" t="s">
        <v>28</v>
      </c>
      <c r="E68" s="26">
        <v>44593</v>
      </c>
      <c r="F68" s="26">
        <v>44593</v>
      </c>
      <c r="G68" s="26">
        <v>44593</v>
      </c>
      <c r="H68" s="26">
        <v>44593</v>
      </c>
      <c r="I68" s="25" t="s">
        <v>41</v>
      </c>
      <c r="J68" s="25">
        <v>198000</v>
      </c>
      <c r="K68" s="25">
        <v>198000</v>
      </c>
      <c r="L68" s="6"/>
      <c r="M68" s="13"/>
    </row>
    <row r="69" spans="1:13">
      <c r="A69" s="23">
        <v>50204010</v>
      </c>
      <c r="B69" s="25" t="s">
        <v>61</v>
      </c>
      <c r="C69" s="25" t="s">
        <v>155</v>
      </c>
      <c r="D69" s="25" t="s">
        <v>19</v>
      </c>
      <c r="E69" s="25" t="s">
        <v>97</v>
      </c>
      <c r="F69" s="25"/>
      <c r="G69" s="25"/>
      <c r="H69" s="25" t="s">
        <v>98</v>
      </c>
      <c r="I69" s="25" t="s">
        <v>33</v>
      </c>
      <c r="J69" s="56">
        <v>27000</v>
      </c>
      <c r="K69" s="56">
        <v>27000</v>
      </c>
      <c r="L69" s="6"/>
      <c r="M69" s="13"/>
    </row>
    <row r="70" spans="1:13" ht="24">
      <c r="A70" s="23">
        <v>50204010</v>
      </c>
      <c r="B70" s="37" t="s">
        <v>61</v>
      </c>
      <c r="C70" s="59" t="s">
        <v>105</v>
      </c>
      <c r="D70" s="25" t="s">
        <v>28</v>
      </c>
      <c r="E70" s="25" t="s">
        <v>106</v>
      </c>
      <c r="F70" s="25" t="str">
        <f>IF(D70="","",IF((OR(D70=[2]data_validation!A$1,D70=[2]data_validation!A$2)),"Indicate Date","N/A"))</f>
        <v>N/A</v>
      </c>
      <c r="G70" s="25" t="str">
        <f t="shared" ref="G70" si="5">IF(D70="","","Indicate Date")</f>
        <v>Indicate Date</v>
      </c>
      <c r="H70" s="25" t="s">
        <v>97</v>
      </c>
      <c r="I70" s="25" t="s">
        <v>41</v>
      </c>
      <c r="J70" s="73">
        <v>35200</v>
      </c>
      <c r="K70" s="73">
        <v>35200</v>
      </c>
      <c r="L70" s="11"/>
      <c r="M70" s="79"/>
    </row>
    <row r="71" spans="1:13">
      <c r="A71" s="23"/>
      <c r="B71" s="70"/>
      <c r="C71" s="63"/>
      <c r="D71" s="63"/>
      <c r="E71" s="63"/>
      <c r="F71" s="63"/>
      <c r="G71" s="63"/>
      <c r="H71" s="63"/>
      <c r="I71" s="63"/>
      <c r="J71" s="89"/>
      <c r="K71" s="89"/>
      <c r="L71" s="65"/>
      <c r="M71" s="81"/>
    </row>
    <row r="72" spans="1:13" ht="72">
      <c r="A72" s="23" t="s">
        <v>102</v>
      </c>
      <c r="B72" s="28" t="s">
        <v>126</v>
      </c>
      <c r="C72" s="25" t="s">
        <v>64</v>
      </c>
      <c r="D72" s="25" t="s">
        <v>29</v>
      </c>
      <c r="E72" s="25" t="s">
        <v>65</v>
      </c>
      <c r="F72" s="25" t="s">
        <v>65</v>
      </c>
      <c r="G72" s="25" t="s">
        <v>65</v>
      </c>
      <c r="H72" s="25" t="s">
        <v>65</v>
      </c>
      <c r="I72" s="25" t="s">
        <v>41</v>
      </c>
      <c r="J72" s="25">
        <v>708000</v>
      </c>
      <c r="K72" s="25">
        <v>708000</v>
      </c>
      <c r="L72" s="6"/>
      <c r="M72" s="13"/>
    </row>
    <row r="73" spans="1:13" ht="48">
      <c r="A73" s="23" t="s">
        <v>102</v>
      </c>
      <c r="B73" s="28" t="s">
        <v>126</v>
      </c>
      <c r="C73" s="28" t="s">
        <v>81</v>
      </c>
      <c r="D73" s="28" t="s">
        <v>29</v>
      </c>
      <c r="E73" s="29">
        <v>44562</v>
      </c>
      <c r="F73" s="29">
        <f>E73</f>
        <v>44562</v>
      </c>
      <c r="G73" s="29">
        <v>44593</v>
      </c>
      <c r="H73" s="29">
        <f>G73</f>
        <v>44593</v>
      </c>
      <c r="I73" s="28" t="s">
        <v>33</v>
      </c>
      <c r="J73" s="30">
        <v>180000</v>
      </c>
      <c r="K73" s="30">
        <v>180000</v>
      </c>
      <c r="L73" s="8"/>
      <c r="M73" s="9"/>
    </row>
    <row r="74" spans="1:13" ht="72">
      <c r="A74" s="23" t="s">
        <v>102</v>
      </c>
      <c r="B74" s="28" t="s">
        <v>126</v>
      </c>
      <c r="C74" s="28" t="s">
        <v>116</v>
      </c>
      <c r="D74" s="28" t="s">
        <v>29</v>
      </c>
      <c r="E74" s="28" t="s">
        <v>65</v>
      </c>
      <c r="F74" s="28" t="str">
        <f>IF(D74="","",IF((OR(D74=[1]data_validation!A$1,D74=[1]data_validation!A$2)),"Indicate Date","N/A"))</f>
        <v>N/A</v>
      </c>
      <c r="G74" s="28" t="str">
        <f>IF(E74="","",IF((OR(E74=[1]data_validation!B$1,E74=[1]data_validation!B$2)),"Indicate Date","N/A"))</f>
        <v>N/A</v>
      </c>
      <c r="H74" s="28" t="s">
        <v>65</v>
      </c>
      <c r="I74" s="28" t="s">
        <v>33</v>
      </c>
      <c r="J74" s="35">
        <v>480000</v>
      </c>
      <c r="K74" s="35">
        <v>480000</v>
      </c>
      <c r="L74" s="6"/>
      <c r="M74" s="13"/>
    </row>
    <row r="75" spans="1:13" ht="72">
      <c r="A75" s="34" t="s">
        <v>102</v>
      </c>
      <c r="B75" s="28" t="s">
        <v>126</v>
      </c>
      <c r="C75" s="25" t="s">
        <v>96</v>
      </c>
      <c r="D75" s="25" t="s">
        <v>29</v>
      </c>
      <c r="E75" s="25" t="s">
        <v>97</v>
      </c>
      <c r="F75" s="25" t="str">
        <f>IF(D75="","",IF((OR(D75=[2]data_validation!A$1,D75=[2]data_validation!A$2)),"Indicate Date","N/A"))</f>
        <v>N/A</v>
      </c>
      <c r="G75" s="25" t="str">
        <f t="shared" ref="G75" si="6">IF(D75="","","Indicate Date")</f>
        <v>Indicate Date</v>
      </c>
      <c r="H75" s="25" t="s">
        <v>98</v>
      </c>
      <c r="I75" s="25" t="s">
        <v>41</v>
      </c>
      <c r="J75" s="74">
        <v>1800000</v>
      </c>
      <c r="K75" s="74">
        <v>1800000</v>
      </c>
      <c r="L75" s="11"/>
      <c r="M75" s="79"/>
    </row>
    <row r="76" spans="1:13">
      <c r="A76" s="71"/>
      <c r="B76" s="68"/>
      <c r="C76" s="63"/>
      <c r="D76" s="63"/>
      <c r="E76" s="63"/>
      <c r="F76" s="63"/>
      <c r="G76" s="63"/>
      <c r="H76" s="63"/>
      <c r="I76" s="63"/>
      <c r="J76" s="90"/>
      <c r="K76" s="90"/>
      <c r="L76" s="65"/>
      <c r="M76" s="81"/>
    </row>
    <row r="77" spans="1:13">
      <c r="A77" s="23">
        <v>50299030</v>
      </c>
      <c r="B77" s="25" t="s">
        <v>68</v>
      </c>
      <c r="C77" s="25" t="s">
        <v>67</v>
      </c>
      <c r="D77" s="25" t="s">
        <v>28</v>
      </c>
      <c r="E77" s="26">
        <v>44652</v>
      </c>
      <c r="F77" s="26">
        <v>44652</v>
      </c>
      <c r="G77" s="26">
        <v>44652</v>
      </c>
      <c r="H77" s="26">
        <v>44652</v>
      </c>
      <c r="I77" s="25" t="s">
        <v>41</v>
      </c>
      <c r="J77" s="25">
        <v>120000</v>
      </c>
      <c r="K77" s="25">
        <v>120000</v>
      </c>
      <c r="L77" s="6"/>
      <c r="M77" s="13"/>
    </row>
    <row r="78" spans="1:13" ht="24">
      <c r="A78" s="23">
        <v>50299030</v>
      </c>
      <c r="B78" s="28" t="s">
        <v>88</v>
      </c>
      <c r="C78" s="28" t="s">
        <v>81</v>
      </c>
      <c r="D78" s="28" t="s">
        <v>28</v>
      </c>
      <c r="E78" s="29">
        <v>44562</v>
      </c>
      <c r="F78" s="29">
        <f>E78</f>
        <v>44562</v>
      </c>
      <c r="G78" s="29">
        <v>44593</v>
      </c>
      <c r="H78" s="29">
        <f>G78</f>
        <v>44593</v>
      </c>
      <c r="I78" s="28" t="s">
        <v>33</v>
      </c>
      <c r="J78" s="31">
        <v>184800</v>
      </c>
      <c r="K78" s="30">
        <v>184800</v>
      </c>
      <c r="L78" s="8"/>
      <c r="M78" s="9"/>
    </row>
    <row r="79" spans="1:13" ht="24">
      <c r="A79" s="23">
        <v>50299030</v>
      </c>
      <c r="B79" s="28" t="s">
        <v>88</v>
      </c>
      <c r="C79" s="28" t="s">
        <v>82</v>
      </c>
      <c r="D79" s="28" t="s">
        <v>28</v>
      </c>
      <c r="E79" s="29">
        <v>44593</v>
      </c>
      <c r="F79" s="29">
        <f>E79</f>
        <v>44593</v>
      </c>
      <c r="G79" s="29">
        <v>44621</v>
      </c>
      <c r="H79" s="29">
        <f>G79</f>
        <v>44621</v>
      </c>
      <c r="I79" s="28" t="s">
        <v>33</v>
      </c>
      <c r="J79" s="30">
        <f>SUM(K79:L79)</f>
        <v>374000</v>
      </c>
      <c r="K79" s="30">
        <v>374000</v>
      </c>
      <c r="L79" s="8"/>
      <c r="M79" s="9"/>
    </row>
    <row r="80" spans="1:13" ht="24">
      <c r="A80" s="23">
        <v>50299030</v>
      </c>
      <c r="B80" s="28" t="s">
        <v>88</v>
      </c>
      <c r="C80" s="28" t="s">
        <v>83</v>
      </c>
      <c r="D80" s="28" t="s">
        <v>28</v>
      </c>
      <c r="E80" s="29">
        <v>44562</v>
      </c>
      <c r="F80" s="29">
        <f>E80</f>
        <v>44562</v>
      </c>
      <c r="G80" s="29">
        <v>44593</v>
      </c>
      <c r="H80" s="29">
        <f>G80</f>
        <v>44593</v>
      </c>
      <c r="I80" s="28" t="s">
        <v>33</v>
      </c>
      <c r="J80" s="30">
        <f>SUM(K80:L80)</f>
        <v>186800</v>
      </c>
      <c r="K80" s="30">
        <v>186800</v>
      </c>
      <c r="L80" s="8"/>
      <c r="M80" s="9"/>
    </row>
    <row r="81" spans="1:13">
      <c r="A81" s="23">
        <v>50299030</v>
      </c>
      <c r="B81" s="25" t="s">
        <v>68</v>
      </c>
      <c r="C81" s="25" t="s">
        <v>74</v>
      </c>
      <c r="D81" s="25" t="s">
        <v>28</v>
      </c>
      <c r="E81" s="25" t="s">
        <v>75</v>
      </c>
      <c r="F81" s="25" t="s">
        <v>75</v>
      </c>
      <c r="G81" s="25" t="s">
        <v>75</v>
      </c>
      <c r="H81" s="25" t="s">
        <v>75</v>
      </c>
      <c r="I81" s="25" t="s">
        <v>41</v>
      </c>
      <c r="J81" s="25">
        <v>156000</v>
      </c>
      <c r="K81" s="25">
        <v>156000</v>
      </c>
      <c r="L81" s="6"/>
      <c r="M81" s="13"/>
    </row>
    <row r="82" spans="1:13">
      <c r="A82" s="61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87"/>
      <c r="M82" s="88"/>
    </row>
    <row r="83" spans="1:13">
      <c r="A83" s="53" t="s">
        <v>100</v>
      </c>
      <c r="B83" s="25" t="s">
        <v>77</v>
      </c>
      <c r="C83" s="25" t="s">
        <v>74</v>
      </c>
      <c r="D83" s="25" t="s">
        <v>28</v>
      </c>
      <c r="E83" s="26">
        <v>44593</v>
      </c>
      <c r="F83" s="26">
        <v>44593</v>
      </c>
      <c r="G83" s="26">
        <v>44593</v>
      </c>
      <c r="H83" s="26">
        <v>44593</v>
      </c>
      <c r="I83" s="25" t="s">
        <v>41</v>
      </c>
      <c r="J83" s="25">
        <v>99990</v>
      </c>
      <c r="K83" s="25">
        <v>99990</v>
      </c>
      <c r="L83" s="6"/>
      <c r="M83" s="13"/>
    </row>
    <row r="84" spans="1:13" ht="24">
      <c r="A84" s="53" t="s">
        <v>100</v>
      </c>
      <c r="B84" s="25" t="s">
        <v>77</v>
      </c>
      <c r="C84" s="28" t="s">
        <v>116</v>
      </c>
      <c r="D84" s="28" t="s">
        <v>28</v>
      </c>
      <c r="E84" s="28" t="s">
        <v>117</v>
      </c>
      <c r="F84" s="28" t="str">
        <f>IF(D84="","",IF((OR(D84=[1]data_validation!A$1,D84=[1]data_validation!A$2)),"Indicate Date","N/A"))</f>
        <v>N/A</v>
      </c>
      <c r="G84" s="28" t="str">
        <f>IF(E84="","",IF((OR(E84=[1]data_validation!B$1,E84=[1]data_validation!B$2)),"Indicate Date","N/A"))</f>
        <v>N/A</v>
      </c>
      <c r="H84" s="28" t="s">
        <v>97</v>
      </c>
      <c r="I84" s="28" t="s">
        <v>33</v>
      </c>
      <c r="J84" s="35">
        <v>60000</v>
      </c>
      <c r="K84" s="35">
        <v>60000</v>
      </c>
      <c r="L84" s="6"/>
      <c r="M84" s="13"/>
    </row>
    <row r="85" spans="1:13" ht="24">
      <c r="A85" s="53" t="s">
        <v>100</v>
      </c>
      <c r="B85" s="25" t="s">
        <v>77</v>
      </c>
      <c r="C85" s="28" t="s">
        <v>82</v>
      </c>
      <c r="D85" s="28" t="s">
        <v>28</v>
      </c>
      <c r="E85" s="29">
        <v>44593</v>
      </c>
      <c r="F85" s="29">
        <f>E85</f>
        <v>44593</v>
      </c>
      <c r="G85" s="29">
        <v>44621</v>
      </c>
      <c r="H85" s="29">
        <f>G85</f>
        <v>44621</v>
      </c>
      <c r="I85" s="28" t="s">
        <v>33</v>
      </c>
      <c r="J85" s="30">
        <f>SUM(K85:L85)</f>
        <v>240000</v>
      </c>
      <c r="K85" s="30">
        <v>240000</v>
      </c>
      <c r="L85" s="8"/>
      <c r="M85" s="9"/>
    </row>
    <row r="86" spans="1:13" ht="24">
      <c r="A86" s="53" t="s">
        <v>100</v>
      </c>
      <c r="B86" s="25" t="s">
        <v>77</v>
      </c>
      <c r="C86" s="28" t="s">
        <v>141</v>
      </c>
      <c r="D86" s="28" t="s">
        <v>28</v>
      </c>
      <c r="E86" s="28" t="s">
        <v>106</v>
      </c>
      <c r="F86" s="28" t="str">
        <f>IF(D86="","",IF((OR(D86=[1]data_validation!A$1,D86=[1]data_validation!A$2)),"Indicate Date","N/A"))</f>
        <v>N/A</v>
      </c>
      <c r="G86" s="28" t="s">
        <v>133</v>
      </c>
      <c r="H86" s="28" t="s">
        <v>97</v>
      </c>
      <c r="I86" s="28" t="s">
        <v>33</v>
      </c>
      <c r="J86" s="35">
        <v>74992</v>
      </c>
      <c r="K86" s="35">
        <v>74992</v>
      </c>
      <c r="L86" s="6"/>
      <c r="M86" s="13"/>
    </row>
    <row r="87" spans="1:13">
      <c r="A87" s="53" t="s">
        <v>100</v>
      </c>
      <c r="B87" s="25" t="s">
        <v>77</v>
      </c>
      <c r="C87" s="36" t="s">
        <v>155</v>
      </c>
      <c r="D87" s="36" t="s">
        <v>28</v>
      </c>
      <c r="E87" s="36" t="s">
        <v>97</v>
      </c>
      <c r="F87" s="36"/>
      <c r="G87" s="36"/>
      <c r="H87" s="36" t="s">
        <v>98</v>
      </c>
      <c r="I87" s="36" t="s">
        <v>33</v>
      </c>
      <c r="J87" s="55">
        <v>203995</v>
      </c>
      <c r="K87" s="55">
        <v>203995</v>
      </c>
      <c r="L87" s="6"/>
      <c r="M87" s="13"/>
    </row>
    <row r="88" spans="1:13">
      <c r="A88" s="53" t="s">
        <v>100</v>
      </c>
      <c r="B88" s="25" t="s">
        <v>77</v>
      </c>
      <c r="C88" s="72" t="s">
        <v>96</v>
      </c>
      <c r="D88" s="25" t="s">
        <v>28</v>
      </c>
      <c r="E88" s="25" t="s">
        <v>97</v>
      </c>
      <c r="F88" s="25" t="str">
        <f>IF(D88="","",IF((OR(D88=[2]data_validation!A$1,D88=[2]data_validation!A$2)),"Indicate Date","N/A"))</f>
        <v>N/A</v>
      </c>
      <c r="G88" s="25" t="str">
        <f t="shared" ref="G88:G92" si="7">IF(D88="","","Indicate Date")</f>
        <v>Indicate Date</v>
      </c>
      <c r="H88" s="25" t="s">
        <v>98</v>
      </c>
      <c r="I88" s="25" t="s">
        <v>41</v>
      </c>
      <c r="J88" s="58">
        <v>654819.04</v>
      </c>
      <c r="K88" s="58">
        <v>654819.04</v>
      </c>
      <c r="L88" s="11"/>
      <c r="M88" s="79"/>
    </row>
    <row r="89" spans="1:13">
      <c r="A89" s="53" t="s">
        <v>100</v>
      </c>
      <c r="B89" s="25" t="s">
        <v>77</v>
      </c>
      <c r="C89" s="72" t="s">
        <v>105</v>
      </c>
      <c r="D89" s="25" t="s">
        <v>28</v>
      </c>
      <c r="E89" s="25" t="s">
        <v>106</v>
      </c>
      <c r="F89" s="25" t="str">
        <f>IF(D89="","",IF((OR(D89=[2]data_validation!A$1,D89=[2]data_validation!A$2)),"Indicate Date","N/A"))</f>
        <v>N/A</v>
      </c>
      <c r="G89" s="25" t="str">
        <f t="shared" si="7"/>
        <v>Indicate Date</v>
      </c>
      <c r="H89" s="25" t="s">
        <v>97</v>
      </c>
      <c r="I89" s="25" t="s">
        <v>41</v>
      </c>
      <c r="J89" s="73">
        <v>160000</v>
      </c>
      <c r="K89" s="73">
        <v>160000</v>
      </c>
      <c r="L89" s="11"/>
      <c r="M89" s="79"/>
    </row>
    <row r="90" spans="1:13">
      <c r="A90" s="53" t="s">
        <v>100</v>
      </c>
      <c r="B90" s="25" t="s">
        <v>77</v>
      </c>
      <c r="C90" s="72" t="s">
        <v>96</v>
      </c>
      <c r="D90" s="25" t="s">
        <v>28</v>
      </c>
      <c r="E90" s="25" t="s">
        <v>97</v>
      </c>
      <c r="F90" s="25" t="str">
        <f>IF(D90="","",IF((OR(D90=[2]data_validation!A$1,D90=[2]data_validation!A$2)),"Indicate Date","N/A"))</f>
        <v>N/A</v>
      </c>
      <c r="G90" s="25" t="str">
        <f t="shared" si="7"/>
        <v>Indicate Date</v>
      </c>
      <c r="H90" s="25" t="s">
        <v>98</v>
      </c>
      <c r="I90" s="25" t="s">
        <v>41</v>
      </c>
      <c r="J90" s="74">
        <v>216000</v>
      </c>
      <c r="K90" s="74">
        <v>216000</v>
      </c>
      <c r="L90" s="11"/>
      <c r="M90" s="79"/>
    </row>
    <row r="91" spans="1:13" ht="36">
      <c r="A91" s="91"/>
      <c r="B91" s="54" t="s">
        <v>175</v>
      </c>
      <c r="C91" s="72" t="s">
        <v>105</v>
      </c>
      <c r="D91" s="25" t="s">
        <v>28</v>
      </c>
      <c r="E91" s="25" t="s">
        <v>110</v>
      </c>
      <c r="F91" s="25" t="str">
        <f>IF(D91="","",IF((OR(D91=[2]data_validation!A$1,D91=[2]data_validation!A$2)),"Indicate Date","N/A"))</f>
        <v>N/A</v>
      </c>
      <c r="G91" s="25" t="str">
        <f t="shared" si="7"/>
        <v>Indicate Date</v>
      </c>
      <c r="H91" s="25" t="s">
        <v>97</v>
      </c>
      <c r="I91" s="25" t="s">
        <v>41</v>
      </c>
      <c r="J91" s="73">
        <v>180000</v>
      </c>
      <c r="K91" s="73">
        <v>180000</v>
      </c>
      <c r="L91" s="11"/>
      <c r="M91" s="79"/>
    </row>
    <row r="92" spans="1:13">
      <c r="A92" s="53" t="s">
        <v>100</v>
      </c>
      <c r="B92" s="25" t="s">
        <v>77</v>
      </c>
      <c r="C92" s="72" t="s">
        <v>113</v>
      </c>
      <c r="D92" s="25" t="s">
        <v>28</v>
      </c>
      <c r="E92" s="25" t="s">
        <v>114</v>
      </c>
      <c r="F92" s="25" t="str">
        <f>IF(D92="","",IF((OR(D92=[2]data_validation!A$1,D92=[2]data_validation!A$2)),"Indicate Date","N/A"))</f>
        <v>N/A</v>
      </c>
      <c r="G92" s="25" t="str">
        <f t="shared" si="7"/>
        <v>Indicate Date</v>
      </c>
      <c r="H92" s="25" t="s">
        <v>107</v>
      </c>
      <c r="I92" s="25" t="s">
        <v>41</v>
      </c>
      <c r="J92" s="75">
        <v>337500</v>
      </c>
      <c r="K92" s="75">
        <v>337500</v>
      </c>
      <c r="L92" s="11"/>
      <c r="M92" s="79"/>
    </row>
    <row r="93" spans="1:13">
      <c r="A93" s="92"/>
      <c r="B93" s="63"/>
      <c r="C93" s="76"/>
      <c r="D93" s="63"/>
      <c r="E93" s="63"/>
      <c r="F93" s="63"/>
      <c r="G93" s="63"/>
      <c r="H93" s="63"/>
      <c r="I93" s="63"/>
      <c r="J93" s="77"/>
      <c r="K93" s="77"/>
      <c r="L93" s="65"/>
      <c r="M93" s="81"/>
    </row>
    <row r="94" spans="1:13">
      <c r="A94" s="23">
        <v>50299040</v>
      </c>
      <c r="B94" s="25" t="s">
        <v>66</v>
      </c>
      <c r="C94" s="25" t="s">
        <v>67</v>
      </c>
      <c r="D94" s="25" t="s">
        <v>28</v>
      </c>
      <c r="E94" s="26">
        <v>44593</v>
      </c>
      <c r="F94" s="26">
        <v>44593</v>
      </c>
      <c r="G94" s="26">
        <v>44593</v>
      </c>
      <c r="H94" s="26">
        <v>44593</v>
      </c>
      <c r="I94" s="25" t="s">
        <v>41</v>
      </c>
      <c r="J94" s="25">
        <f>SUM(K94:L94)</f>
        <v>150000</v>
      </c>
      <c r="K94" s="25">
        <v>150000</v>
      </c>
      <c r="L94" s="6"/>
      <c r="M94" s="13"/>
    </row>
    <row r="95" spans="1:13">
      <c r="A95" s="23">
        <v>50299040</v>
      </c>
      <c r="B95" s="25" t="s">
        <v>66</v>
      </c>
      <c r="C95" s="25" t="s">
        <v>64</v>
      </c>
      <c r="D95" s="25" t="s">
        <v>28</v>
      </c>
      <c r="E95" s="25" t="s">
        <v>51</v>
      </c>
      <c r="F95" s="25" t="s">
        <v>51</v>
      </c>
      <c r="G95" s="25" t="s">
        <v>51</v>
      </c>
      <c r="H95" s="25" t="s">
        <v>51</v>
      </c>
      <c r="I95" s="25" t="s">
        <v>41</v>
      </c>
      <c r="J95" s="25">
        <v>1187500</v>
      </c>
      <c r="K95" s="25">
        <v>1187500</v>
      </c>
      <c r="L95" s="6"/>
      <c r="M95" s="13"/>
    </row>
    <row r="96" spans="1:13" ht="24">
      <c r="A96" s="23">
        <v>50299040</v>
      </c>
      <c r="B96" s="25" t="s">
        <v>66</v>
      </c>
      <c r="C96" s="28" t="s">
        <v>81</v>
      </c>
      <c r="D96" s="28" t="s">
        <v>28</v>
      </c>
      <c r="E96" s="40">
        <v>44583</v>
      </c>
      <c r="F96" s="29">
        <f>E96</f>
        <v>44583</v>
      </c>
      <c r="G96" s="29">
        <v>44593</v>
      </c>
      <c r="H96" s="29">
        <f>G96</f>
        <v>44593</v>
      </c>
      <c r="I96" s="28" t="s">
        <v>33</v>
      </c>
      <c r="J96" s="31">
        <v>60000</v>
      </c>
      <c r="K96" s="30">
        <v>60000</v>
      </c>
      <c r="L96" s="8"/>
      <c r="M96" s="9"/>
    </row>
    <row r="97" spans="1:13" ht="24">
      <c r="A97" s="23">
        <v>50299040</v>
      </c>
      <c r="B97" s="25" t="s">
        <v>66</v>
      </c>
      <c r="C97" s="28" t="s">
        <v>82</v>
      </c>
      <c r="D97" s="28" t="s">
        <v>28</v>
      </c>
      <c r="E97" s="29">
        <v>44593</v>
      </c>
      <c r="F97" s="29">
        <f>E97</f>
        <v>44593</v>
      </c>
      <c r="G97" s="29">
        <v>44621</v>
      </c>
      <c r="H97" s="29">
        <f>G97</f>
        <v>44621</v>
      </c>
      <c r="I97" s="28" t="s">
        <v>33</v>
      </c>
      <c r="J97" s="30">
        <f>SUM(K97:L97)</f>
        <v>900000</v>
      </c>
      <c r="K97" s="30">
        <v>900000</v>
      </c>
      <c r="L97" s="8"/>
      <c r="M97" s="9"/>
    </row>
    <row r="98" spans="1:13" ht="24">
      <c r="A98" s="23">
        <v>50299040</v>
      </c>
      <c r="B98" s="25" t="s">
        <v>66</v>
      </c>
      <c r="C98" s="28" t="s">
        <v>83</v>
      </c>
      <c r="D98" s="28" t="s">
        <v>28</v>
      </c>
      <c r="E98" s="29">
        <v>44562</v>
      </c>
      <c r="F98" s="29">
        <f>E98</f>
        <v>44562</v>
      </c>
      <c r="G98" s="29">
        <v>44593</v>
      </c>
      <c r="H98" s="29">
        <f>G98</f>
        <v>44593</v>
      </c>
      <c r="I98" s="28" t="s">
        <v>33</v>
      </c>
      <c r="J98" s="30">
        <f>SUM(K98:L98)</f>
        <v>650000</v>
      </c>
      <c r="K98" s="30">
        <v>650000</v>
      </c>
      <c r="L98" s="8"/>
      <c r="M98" s="9"/>
    </row>
    <row r="99" spans="1:13" ht="60">
      <c r="A99" s="23">
        <v>50299040</v>
      </c>
      <c r="B99" s="25" t="s">
        <v>66</v>
      </c>
      <c r="C99" s="28" t="s">
        <v>116</v>
      </c>
      <c r="D99" s="28" t="s">
        <v>28</v>
      </c>
      <c r="E99" s="28" t="s">
        <v>127</v>
      </c>
      <c r="F99" s="28" t="str">
        <f>IF(D99="","",IF((OR(D99=[1]data_validation!A$1,D99=[1]data_validation!A$2)),"Indicate Date","N/A"))</f>
        <v>N/A</v>
      </c>
      <c r="G99" s="28" t="str">
        <f>IF(E99="","",IF((OR(E99=[1]data_validation!B$1,E99=[1]data_validation!B$2)),"Indicate Date","N/A"))</f>
        <v>N/A</v>
      </c>
      <c r="H99" s="28" t="s">
        <v>127</v>
      </c>
      <c r="I99" s="28" t="s">
        <v>33</v>
      </c>
      <c r="J99" s="35">
        <v>306000</v>
      </c>
      <c r="K99" s="35">
        <v>306000</v>
      </c>
      <c r="L99" s="6"/>
      <c r="M99" s="13"/>
    </row>
    <row r="100" spans="1:13">
      <c r="A100" s="23">
        <v>50299040</v>
      </c>
      <c r="B100" s="25" t="s">
        <v>66</v>
      </c>
      <c r="C100" s="25" t="s">
        <v>150</v>
      </c>
      <c r="D100" s="25" t="s">
        <v>28</v>
      </c>
      <c r="E100" s="25" t="s">
        <v>97</v>
      </c>
      <c r="F100" s="25"/>
      <c r="G100" s="25"/>
      <c r="H100" s="25" t="s">
        <v>98</v>
      </c>
      <c r="I100" s="25" t="s">
        <v>33</v>
      </c>
      <c r="J100" s="56">
        <v>495000</v>
      </c>
      <c r="K100" s="56">
        <v>495000</v>
      </c>
      <c r="L100" s="6"/>
      <c r="M100" s="13"/>
    </row>
    <row r="101" spans="1:13">
      <c r="A101" s="23">
        <v>50299040</v>
      </c>
      <c r="B101" s="25" t="s">
        <v>66</v>
      </c>
      <c r="C101" s="25" t="s">
        <v>96</v>
      </c>
      <c r="D101" s="25" t="s">
        <v>28</v>
      </c>
      <c r="E101" s="25" t="s">
        <v>97</v>
      </c>
      <c r="F101" s="25" t="str">
        <f>IF(D101="","",IF((OR(D101=[2]data_validation!A$1,D101=[2]data_validation!A$2)),"Indicate Date","N/A"))</f>
        <v>N/A</v>
      </c>
      <c r="G101" s="25" t="str">
        <f t="shared" ref="G101" si="8">IF(D101="","","Indicate Date")</f>
        <v>Indicate Date</v>
      </c>
      <c r="H101" s="25" t="s">
        <v>98</v>
      </c>
      <c r="I101" s="25" t="s">
        <v>41</v>
      </c>
      <c r="J101" s="74">
        <v>337500</v>
      </c>
      <c r="K101" s="74">
        <v>337500</v>
      </c>
      <c r="L101" s="11"/>
      <c r="M101" s="79"/>
    </row>
    <row r="102" spans="1:13" ht="36">
      <c r="A102" s="23">
        <v>50299040</v>
      </c>
      <c r="B102" s="25" t="s">
        <v>66</v>
      </c>
      <c r="C102" s="25" t="s">
        <v>44</v>
      </c>
      <c r="D102" s="25" t="s">
        <v>28</v>
      </c>
      <c r="E102" s="24" t="s">
        <v>45</v>
      </c>
      <c r="F102" s="24" t="s">
        <v>45</v>
      </c>
      <c r="G102" s="24" t="s">
        <v>45</v>
      </c>
      <c r="H102" s="24" t="s">
        <v>45</v>
      </c>
      <c r="I102" s="25" t="s">
        <v>41</v>
      </c>
      <c r="J102" s="25">
        <v>130000</v>
      </c>
      <c r="K102" s="25">
        <v>130000</v>
      </c>
      <c r="L102" s="6"/>
      <c r="M102" s="13"/>
    </row>
    <row r="103" spans="1:13" ht="60">
      <c r="A103" s="23">
        <v>50299040</v>
      </c>
      <c r="B103" s="25" t="s">
        <v>66</v>
      </c>
      <c r="C103" s="28" t="s">
        <v>129</v>
      </c>
      <c r="D103" s="28" t="s">
        <v>28</v>
      </c>
      <c r="E103" s="28" t="s">
        <v>139</v>
      </c>
      <c r="F103" s="28" t="str">
        <f>IF(D103="","",IF((OR(D103=[1]data_validation!A$1,D103=[1]data_validation!A$2)),"Indicate Date","N/A"))</f>
        <v>N/A</v>
      </c>
      <c r="G103" s="28" t="s">
        <v>133</v>
      </c>
      <c r="H103" s="28" t="s">
        <v>139</v>
      </c>
      <c r="I103" s="28" t="s">
        <v>33</v>
      </c>
      <c r="J103" s="35">
        <v>504000</v>
      </c>
      <c r="K103" s="35">
        <v>504000</v>
      </c>
      <c r="L103" s="6"/>
      <c r="M103" s="13"/>
    </row>
    <row r="104" spans="1:13">
      <c r="A104" s="23">
        <v>50299040</v>
      </c>
      <c r="B104" s="25" t="s">
        <v>66</v>
      </c>
      <c r="C104" s="25" t="s">
        <v>48</v>
      </c>
      <c r="D104" s="25" t="s">
        <v>28</v>
      </c>
      <c r="E104" s="26" t="s">
        <v>51</v>
      </c>
      <c r="F104" s="26" t="s">
        <v>51</v>
      </c>
      <c r="G104" s="26" t="s">
        <v>51</v>
      </c>
      <c r="H104" s="26" t="s">
        <v>51</v>
      </c>
      <c r="I104" s="25" t="s">
        <v>41</v>
      </c>
      <c r="J104" s="25">
        <v>360000</v>
      </c>
      <c r="K104" s="25">
        <v>360000</v>
      </c>
      <c r="L104" s="6"/>
      <c r="M104" s="13"/>
    </row>
    <row r="105" spans="1:13">
      <c r="A105" s="78"/>
      <c r="B105" s="63"/>
      <c r="C105" s="63"/>
      <c r="D105" s="63"/>
      <c r="E105" s="66"/>
      <c r="F105" s="66"/>
      <c r="G105" s="66"/>
      <c r="H105" s="66"/>
      <c r="I105" s="63"/>
      <c r="J105" s="63"/>
      <c r="K105" s="63"/>
      <c r="L105" s="87"/>
      <c r="M105" s="88"/>
    </row>
    <row r="106" spans="1:13">
      <c r="A106" s="23"/>
      <c r="B106" s="25" t="s">
        <v>79</v>
      </c>
      <c r="C106" s="25" t="s">
        <v>74</v>
      </c>
      <c r="D106" s="25" t="s">
        <v>28</v>
      </c>
      <c r="E106" s="25" t="s">
        <v>80</v>
      </c>
      <c r="F106" s="25" t="s">
        <v>80</v>
      </c>
      <c r="G106" s="25" t="s">
        <v>80</v>
      </c>
      <c r="H106" s="25" t="s">
        <v>80</v>
      </c>
      <c r="I106" s="25" t="s">
        <v>41</v>
      </c>
      <c r="J106" s="25">
        <v>100000</v>
      </c>
      <c r="K106" s="25">
        <v>100000</v>
      </c>
      <c r="L106" s="6"/>
      <c r="M106" s="13"/>
    </row>
    <row r="107" spans="1:13" ht="36">
      <c r="A107" s="27">
        <v>50213040</v>
      </c>
      <c r="B107" s="28" t="s">
        <v>184</v>
      </c>
      <c r="C107" s="28" t="s">
        <v>85</v>
      </c>
      <c r="D107" s="28" t="s">
        <v>28</v>
      </c>
      <c r="E107" s="29">
        <v>44562</v>
      </c>
      <c r="F107" s="29">
        <f t="shared" ref="F107:F140" si="9">E107</f>
        <v>44562</v>
      </c>
      <c r="G107" s="29">
        <v>44593</v>
      </c>
      <c r="H107" s="29">
        <f t="shared" ref="H107:H140" si="10">G107</f>
        <v>44593</v>
      </c>
      <c r="I107" s="28" t="s">
        <v>33</v>
      </c>
      <c r="J107" s="30">
        <f>SUM(K107:L107)</f>
        <v>300000</v>
      </c>
      <c r="K107" s="30">
        <v>300000</v>
      </c>
      <c r="L107" s="8"/>
      <c r="M107" s="9"/>
    </row>
    <row r="108" spans="1:13" ht="36">
      <c r="A108" s="27">
        <v>50213040</v>
      </c>
      <c r="B108" s="28" t="s">
        <v>118</v>
      </c>
      <c r="C108" s="28" t="s">
        <v>116</v>
      </c>
      <c r="D108" s="28" t="s">
        <v>28</v>
      </c>
      <c r="E108" s="28" t="s">
        <v>119</v>
      </c>
      <c r="F108" s="28" t="str">
        <f>IF(D108="","",IF((OR(D108=[1]data_validation!A$1,D108=[1]data_validation!A$2)),"Indicate Date","N/A"))</f>
        <v>N/A</v>
      </c>
      <c r="G108" s="28" t="str">
        <f>IF(E108="","",IF((OR(E108=[1]data_validation!B$1,E108=[1]data_validation!B$2)),"Indicate Date","N/A"))</f>
        <v>N/A</v>
      </c>
      <c r="H108" s="28" t="s">
        <v>119</v>
      </c>
      <c r="I108" s="28" t="s">
        <v>33</v>
      </c>
      <c r="J108" s="35">
        <v>150000</v>
      </c>
      <c r="K108" s="35">
        <v>150000</v>
      </c>
      <c r="L108" s="6"/>
      <c r="M108" s="13"/>
    </row>
    <row r="109" spans="1:13" ht="36">
      <c r="A109" s="27">
        <v>50213040</v>
      </c>
      <c r="B109" s="28" t="s">
        <v>118</v>
      </c>
      <c r="C109" s="28" t="s">
        <v>141</v>
      </c>
      <c r="D109" s="28" t="s">
        <v>28</v>
      </c>
      <c r="E109" s="28" t="s">
        <v>108</v>
      </c>
      <c r="F109" s="28" t="s">
        <v>133</v>
      </c>
      <c r="G109" s="28" t="s">
        <v>133</v>
      </c>
      <c r="H109" s="28" t="s">
        <v>136</v>
      </c>
      <c r="I109" s="28" t="s">
        <v>33</v>
      </c>
      <c r="J109" s="35">
        <v>50000</v>
      </c>
      <c r="K109" s="35">
        <v>50000</v>
      </c>
      <c r="L109" s="6"/>
      <c r="M109" s="13"/>
    </row>
    <row r="110" spans="1:13" ht="36">
      <c r="A110" s="27">
        <v>50213040</v>
      </c>
      <c r="B110" s="18" t="s">
        <v>161</v>
      </c>
      <c r="C110" s="36" t="s">
        <v>155</v>
      </c>
      <c r="D110" s="36" t="s">
        <v>28</v>
      </c>
      <c r="E110" s="36" t="s">
        <v>97</v>
      </c>
      <c r="F110" s="25"/>
      <c r="G110" s="25"/>
      <c r="H110" s="36" t="s">
        <v>98</v>
      </c>
      <c r="I110" s="36" t="s">
        <v>33</v>
      </c>
      <c r="J110" s="55">
        <v>57580</v>
      </c>
      <c r="K110" s="55">
        <v>57580</v>
      </c>
      <c r="L110" s="6"/>
      <c r="M110" s="13"/>
    </row>
    <row r="111" spans="1:13" ht="36">
      <c r="A111" s="27">
        <v>50213040</v>
      </c>
      <c r="B111" s="20" t="s">
        <v>181</v>
      </c>
      <c r="C111" s="59" t="s">
        <v>113</v>
      </c>
      <c r="D111" s="25" t="s">
        <v>19</v>
      </c>
      <c r="E111" s="25" t="s">
        <v>114</v>
      </c>
      <c r="F111" s="25" t="str">
        <f>IF(D111="","",IF((OR(D111=[2]data_validation!A$1,D111=[2]data_validation!A$2)),"Indicate Date","N/A"))</f>
        <v>N/A</v>
      </c>
      <c r="G111" s="25" t="str">
        <f t="shared" ref="G111:G112" si="11">IF(D111="","","Indicate Date")</f>
        <v>Indicate Date</v>
      </c>
      <c r="H111" s="25" t="s">
        <v>107</v>
      </c>
      <c r="I111" s="25" t="s">
        <v>41</v>
      </c>
      <c r="J111" s="75">
        <v>124761.65</v>
      </c>
      <c r="K111" s="75">
        <v>124761.65</v>
      </c>
      <c r="L111" s="11"/>
      <c r="M111" s="79"/>
    </row>
    <row r="112" spans="1:13">
      <c r="A112" s="27">
        <v>50213040</v>
      </c>
      <c r="B112" s="41" t="s">
        <v>176</v>
      </c>
      <c r="C112" s="59" t="s">
        <v>105</v>
      </c>
      <c r="D112" s="25" t="s">
        <v>28</v>
      </c>
      <c r="E112" s="25" t="s">
        <v>106</v>
      </c>
      <c r="F112" s="25" t="str">
        <f>IF(D112="","",IF((OR(D112=[2]data_validation!A$1,D112=[2]data_validation!A$2)),"Indicate Date","N/A"))</f>
        <v>N/A</v>
      </c>
      <c r="G112" s="25" t="str">
        <f t="shared" si="11"/>
        <v>Indicate Date</v>
      </c>
      <c r="H112" s="25" t="s">
        <v>97</v>
      </c>
      <c r="I112" s="25" t="s">
        <v>41</v>
      </c>
      <c r="J112" s="52">
        <v>32000</v>
      </c>
      <c r="K112" s="52">
        <v>32000</v>
      </c>
      <c r="L112" s="11"/>
      <c r="M112" s="79"/>
    </row>
    <row r="113" spans="1:13" ht="60">
      <c r="A113" s="27"/>
      <c r="B113" s="28" t="s">
        <v>86</v>
      </c>
      <c r="C113" s="28" t="s">
        <v>85</v>
      </c>
      <c r="D113" s="28" t="s">
        <v>28</v>
      </c>
      <c r="E113" s="29">
        <v>44562</v>
      </c>
      <c r="F113" s="29">
        <f t="shared" si="9"/>
        <v>44562</v>
      </c>
      <c r="G113" s="29">
        <v>44593</v>
      </c>
      <c r="H113" s="29">
        <f t="shared" si="10"/>
        <v>44593</v>
      </c>
      <c r="I113" s="28" t="s">
        <v>33</v>
      </c>
      <c r="J113" s="30">
        <f>SUM(K113:L113)</f>
        <v>658704.98</v>
      </c>
      <c r="K113" s="30">
        <v>658704.98</v>
      </c>
      <c r="L113" s="8"/>
      <c r="M113" s="9"/>
    </row>
    <row r="114" spans="1:13" ht="84">
      <c r="A114" s="23">
        <v>50213060</v>
      </c>
      <c r="B114" s="28" t="s">
        <v>120</v>
      </c>
      <c r="C114" s="28" t="s">
        <v>116</v>
      </c>
      <c r="D114" s="28" t="s">
        <v>28</v>
      </c>
      <c r="E114" s="28" t="s">
        <v>119</v>
      </c>
      <c r="F114" s="28" t="str">
        <f>IF(D114="","",IF((OR(D114=[1]data_validation!A$1,D114=[1]data_validation!A$2)),"Indicate Date","N/A"))</f>
        <v>N/A</v>
      </c>
      <c r="G114" s="28" t="str">
        <f>IF(E114="","",IF((OR(E114=[1]data_validation!B$1,E114=[1]data_validation!B$2)),"Indicate Date","N/A"))</f>
        <v>N/A</v>
      </c>
      <c r="H114" s="28" t="s">
        <v>119</v>
      </c>
      <c r="I114" s="28" t="s">
        <v>33</v>
      </c>
      <c r="J114" s="35">
        <v>320000</v>
      </c>
      <c r="K114" s="35">
        <v>320000</v>
      </c>
      <c r="L114" s="6"/>
      <c r="M114" s="13"/>
    </row>
    <row r="115" spans="1:13" ht="24">
      <c r="A115" s="23">
        <v>50213060</v>
      </c>
      <c r="B115" s="42" t="s">
        <v>192</v>
      </c>
      <c r="C115" s="59" t="s">
        <v>105</v>
      </c>
      <c r="D115" s="25" t="s">
        <v>28</v>
      </c>
      <c r="E115" s="25" t="s">
        <v>106</v>
      </c>
      <c r="F115" s="25" t="str">
        <f>IF(D115="","",IF((OR(D115=[2]data_validation!A$1,D115=[2]data_validation!A$2)),"Indicate Date","N/A"))</f>
        <v>N/A</v>
      </c>
      <c r="G115" s="25" t="str">
        <f t="shared" ref="G115:G117" si="12">IF(D115="","","Indicate Date")</f>
        <v>Indicate Date</v>
      </c>
      <c r="H115" s="25" t="s">
        <v>97</v>
      </c>
      <c r="I115" s="25" t="s">
        <v>41</v>
      </c>
      <c r="J115" s="73">
        <v>25000</v>
      </c>
      <c r="K115" s="73">
        <v>25000</v>
      </c>
      <c r="L115" s="11"/>
      <c r="M115" s="79"/>
    </row>
    <row r="116" spans="1:13" ht="60">
      <c r="A116" s="23">
        <v>50213060</v>
      </c>
      <c r="B116" s="43" t="s">
        <v>177</v>
      </c>
      <c r="C116" s="59" t="s">
        <v>105</v>
      </c>
      <c r="D116" s="25" t="s">
        <v>28</v>
      </c>
      <c r="E116" s="25" t="s">
        <v>97</v>
      </c>
      <c r="F116" s="25" t="str">
        <f>IF(D116="","",IF((OR(D116=[2]data_validation!A$1,D116=[2]data_validation!A$2)),"Indicate Date","N/A"))</f>
        <v>N/A</v>
      </c>
      <c r="G116" s="25" t="str">
        <f t="shared" si="12"/>
        <v>Indicate Date</v>
      </c>
      <c r="H116" s="25" t="s">
        <v>98</v>
      </c>
      <c r="I116" s="25" t="s">
        <v>41</v>
      </c>
      <c r="J116" s="52">
        <v>28800</v>
      </c>
      <c r="K116" s="52">
        <v>28800</v>
      </c>
      <c r="L116" s="11"/>
      <c r="M116" s="79"/>
    </row>
    <row r="117" spans="1:13" ht="96">
      <c r="A117" s="23">
        <v>50213060</v>
      </c>
      <c r="B117" s="43" t="s">
        <v>178</v>
      </c>
      <c r="C117" s="59" t="s">
        <v>105</v>
      </c>
      <c r="D117" s="25" t="s">
        <v>28</v>
      </c>
      <c r="E117" s="25" t="s">
        <v>97</v>
      </c>
      <c r="F117" s="25" t="str">
        <f>IF(D117="","",IF((OR(D117=[2]data_validation!A$1,D117=[2]data_validation!A$2)),"Indicate Date","N/A"))</f>
        <v>N/A</v>
      </c>
      <c r="G117" s="25" t="str">
        <f t="shared" si="12"/>
        <v>Indicate Date</v>
      </c>
      <c r="H117" s="25" t="s">
        <v>98</v>
      </c>
      <c r="I117" s="25" t="s">
        <v>41</v>
      </c>
      <c r="J117" s="52">
        <v>188275</v>
      </c>
      <c r="K117" s="52">
        <v>188275</v>
      </c>
      <c r="L117" s="11"/>
      <c r="M117" s="79"/>
    </row>
    <row r="118" spans="1:13" ht="60">
      <c r="A118" s="23">
        <v>50213060</v>
      </c>
      <c r="B118" s="21" t="s">
        <v>166</v>
      </c>
      <c r="C118" s="36" t="s">
        <v>155</v>
      </c>
      <c r="D118" s="36" t="s">
        <v>17</v>
      </c>
      <c r="E118" s="25" t="s">
        <v>97</v>
      </c>
      <c r="F118" s="25"/>
      <c r="G118" s="25"/>
      <c r="H118" s="25"/>
      <c r="I118" s="36" t="s">
        <v>33</v>
      </c>
      <c r="J118" s="36" t="s">
        <v>167</v>
      </c>
      <c r="K118" s="55">
        <v>49600</v>
      </c>
      <c r="L118" s="6"/>
      <c r="M118" s="13"/>
    </row>
    <row r="119" spans="1:13" ht="84">
      <c r="A119" s="23">
        <v>50213060</v>
      </c>
      <c r="B119" s="28" t="s">
        <v>120</v>
      </c>
      <c r="C119" s="28" t="s">
        <v>141</v>
      </c>
      <c r="D119" s="28" t="s">
        <v>28</v>
      </c>
      <c r="E119" s="28" t="s">
        <v>107</v>
      </c>
      <c r="F119" s="28" t="str">
        <f>IF(D119="","",IF((OR(D119=[1]data_validation!A$1,D119=[1]data_validation!A$2)),"Indicate Date","N/A"))</f>
        <v>N/A</v>
      </c>
      <c r="G119" s="28" t="s">
        <v>133</v>
      </c>
      <c r="H119" s="28" t="s">
        <v>108</v>
      </c>
      <c r="I119" s="28" t="s">
        <v>33</v>
      </c>
      <c r="J119" s="35">
        <v>5500</v>
      </c>
      <c r="K119" s="35">
        <v>5500</v>
      </c>
      <c r="L119" s="6"/>
      <c r="M119" s="13"/>
    </row>
    <row r="120" spans="1:13" ht="36">
      <c r="A120" s="27">
        <v>5021306001</v>
      </c>
      <c r="B120" s="28" t="s">
        <v>87</v>
      </c>
      <c r="C120" s="28" t="s">
        <v>85</v>
      </c>
      <c r="D120" s="28" t="s">
        <v>28</v>
      </c>
      <c r="E120" s="29">
        <v>44562</v>
      </c>
      <c r="F120" s="29">
        <f t="shared" si="9"/>
        <v>44562</v>
      </c>
      <c r="G120" s="29">
        <v>44593</v>
      </c>
      <c r="H120" s="29">
        <f t="shared" si="10"/>
        <v>44593</v>
      </c>
      <c r="I120" s="28" t="s">
        <v>33</v>
      </c>
      <c r="J120" s="30">
        <f>SUM(K120:L120)</f>
        <v>300000</v>
      </c>
      <c r="K120" s="30">
        <v>300000</v>
      </c>
      <c r="L120" s="8"/>
      <c r="M120" s="9"/>
    </row>
    <row r="121" spans="1:13" ht="48">
      <c r="A121" s="39" t="s">
        <v>101</v>
      </c>
      <c r="B121" s="20" t="s">
        <v>182</v>
      </c>
      <c r="C121" s="25" t="s">
        <v>96</v>
      </c>
      <c r="D121" s="25" t="s">
        <v>28</v>
      </c>
      <c r="E121" s="25" t="s">
        <v>97</v>
      </c>
      <c r="F121" s="25"/>
      <c r="G121" s="25"/>
      <c r="H121" s="25" t="s">
        <v>98</v>
      </c>
      <c r="I121" s="25" t="s">
        <v>41</v>
      </c>
      <c r="J121" s="74">
        <v>500000</v>
      </c>
      <c r="K121" s="74">
        <v>500000</v>
      </c>
      <c r="L121" s="11"/>
      <c r="M121" s="79"/>
    </row>
    <row r="122" spans="1:13" ht="48">
      <c r="A122" s="27">
        <v>5021306001</v>
      </c>
      <c r="B122" s="44" t="s">
        <v>179</v>
      </c>
      <c r="C122" s="59" t="s">
        <v>105</v>
      </c>
      <c r="D122" s="25" t="s">
        <v>28</v>
      </c>
      <c r="E122" s="25" t="s">
        <v>97</v>
      </c>
      <c r="F122" s="25" t="str">
        <f>IF(D122="","",IF((OR(D122=[2]data_validation!A$1,D122=[2]data_validation!A$2)),"Indicate Date","N/A"))</f>
        <v>N/A</v>
      </c>
      <c r="G122" s="25" t="str">
        <f t="shared" ref="G122" si="13">IF(D122="","","Indicate Date")</f>
        <v>Indicate Date</v>
      </c>
      <c r="H122" s="25" t="s">
        <v>98</v>
      </c>
      <c r="I122" s="25" t="s">
        <v>33</v>
      </c>
      <c r="J122" s="83">
        <v>93531.36</v>
      </c>
      <c r="K122" s="83">
        <v>93531.36</v>
      </c>
      <c r="L122" s="11"/>
      <c r="M122" s="79"/>
    </row>
    <row r="123" spans="1:13" ht="48">
      <c r="A123" s="27">
        <v>5021306001</v>
      </c>
      <c r="B123" s="28" t="s">
        <v>121</v>
      </c>
      <c r="C123" s="28" t="s">
        <v>116</v>
      </c>
      <c r="D123" s="28" t="s">
        <v>28</v>
      </c>
      <c r="E123" s="28" t="s">
        <v>119</v>
      </c>
      <c r="F123" s="28" t="str">
        <f>IF(D123="","",IF((OR(D123=[1]data_validation!A$1,D123=[1]data_validation!A$2)),"Indicate Date","N/A"))</f>
        <v>N/A</v>
      </c>
      <c r="G123" s="28" t="str">
        <f>IF(E123="","",IF((OR(E123=[1]data_validation!B$1,E123=[1]data_validation!B$2)),"Indicate Date","N/A"))</f>
        <v>N/A</v>
      </c>
      <c r="H123" s="28" t="s">
        <v>119</v>
      </c>
      <c r="I123" s="28" t="s">
        <v>33</v>
      </c>
      <c r="J123" s="35">
        <v>100000</v>
      </c>
      <c r="K123" s="35">
        <v>100000</v>
      </c>
      <c r="L123" s="6"/>
      <c r="M123" s="13"/>
    </row>
    <row r="124" spans="1:13" ht="48">
      <c r="A124" s="27">
        <v>5021306001</v>
      </c>
      <c r="B124" s="28" t="s">
        <v>121</v>
      </c>
      <c r="C124" s="28" t="s">
        <v>141</v>
      </c>
      <c r="D124" s="28" t="s">
        <v>28</v>
      </c>
      <c r="E124" s="28" t="s">
        <v>147</v>
      </c>
      <c r="F124" s="28" t="str">
        <f>IF(D124="","",IF((OR(D124=[1]data_validation!A$1,D124=[1]data_validation!A$2)),"Indicate Date","N/A"))</f>
        <v>N/A</v>
      </c>
      <c r="G124" s="28" t="s">
        <v>133</v>
      </c>
      <c r="H124" s="28" t="s">
        <v>147</v>
      </c>
      <c r="I124" s="28" t="s">
        <v>33</v>
      </c>
      <c r="J124" s="35">
        <v>28831.63</v>
      </c>
      <c r="K124" s="35">
        <v>28831.63</v>
      </c>
      <c r="L124" s="6"/>
      <c r="M124" s="13"/>
    </row>
    <row r="125" spans="1:13" ht="36">
      <c r="A125" s="27">
        <v>5021306001</v>
      </c>
      <c r="B125" s="19" t="s">
        <v>162</v>
      </c>
      <c r="C125" s="36" t="s">
        <v>155</v>
      </c>
      <c r="D125" s="25"/>
      <c r="E125" s="25" t="s">
        <v>97</v>
      </c>
      <c r="F125" s="25"/>
      <c r="G125" s="25"/>
      <c r="H125" s="25" t="s">
        <v>98</v>
      </c>
      <c r="I125" s="25" t="s">
        <v>33</v>
      </c>
      <c r="J125" s="93">
        <v>150000</v>
      </c>
      <c r="K125" s="93">
        <v>150000</v>
      </c>
      <c r="L125" s="6"/>
      <c r="M125" s="13"/>
    </row>
    <row r="126" spans="1:13" ht="36">
      <c r="A126" s="27">
        <v>5021306001</v>
      </c>
      <c r="B126" s="20" t="s">
        <v>180</v>
      </c>
      <c r="C126" s="59" t="s">
        <v>113</v>
      </c>
      <c r="D126" s="25" t="s">
        <v>28</v>
      </c>
      <c r="E126" s="25" t="s">
        <v>114</v>
      </c>
      <c r="F126" s="25" t="str">
        <f>IF(D126="","",IF((OR(D126=[2]data_validation!A$1,D126=[2]data_validation!A$2)),"Indicate Date","N/A"))</f>
        <v>N/A</v>
      </c>
      <c r="G126" s="25" t="str">
        <f t="shared" ref="G126" si="14">IF(D126="","","Indicate Date")</f>
        <v>Indicate Date</v>
      </c>
      <c r="H126" s="25" t="s">
        <v>107</v>
      </c>
      <c r="I126" s="25" t="s">
        <v>41</v>
      </c>
      <c r="J126" s="75">
        <v>282725</v>
      </c>
      <c r="K126" s="75">
        <v>282725</v>
      </c>
      <c r="L126" s="11"/>
      <c r="M126" s="79"/>
    </row>
    <row r="127" spans="1:13">
      <c r="A127" s="27">
        <v>5021306001</v>
      </c>
      <c r="B127" s="25" t="s">
        <v>163</v>
      </c>
      <c r="C127" s="25" t="s">
        <v>155</v>
      </c>
      <c r="D127" s="25" t="s">
        <v>28</v>
      </c>
      <c r="E127" s="25" t="s">
        <v>97</v>
      </c>
      <c r="F127" s="25"/>
      <c r="G127" s="25"/>
      <c r="H127" s="25" t="s">
        <v>98</v>
      </c>
      <c r="I127" s="25" t="s">
        <v>33</v>
      </c>
      <c r="J127" s="56">
        <v>60555</v>
      </c>
      <c r="K127" s="56">
        <v>60555</v>
      </c>
      <c r="L127" s="6"/>
      <c r="M127" s="13"/>
    </row>
    <row r="128" spans="1:13">
      <c r="A128" s="27">
        <v>5021306001</v>
      </c>
      <c r="B128" s="94" t="s">
        <v>164</v>
      </c>
      <c r="C128" s="25" t="s">
        <v>155</v>
      </c>
      <c r="D128" s="25" t="s">
        <v>17</v>
      </c>
      <c r="E128" s="25" t="s">
        <v>97</v>
      </c>
      <c r="F128" s="25"/>
      <c r="G128" s="25"/>
      <c r="H128" s="25" t="s">
        <v>98</v>
      </c>
      <c r="I128" s="25" t="s">
        <v>33</v>
      </c>
      <c r="J128" s="25"/>
      <c r="K128" s="25"/>
      <c r="L128" s="6"/>
      <c r="M128" s="13"/>
    </row>
    <row r="129" spans="1:13" ht="60">
      <c r="A129" s="23"/>
      <c r="B129" s="28" t="s">
        <v>146</v>
      </c>
      <c r="C129" s="28" t="s">
        <v>141</v>
      </c>
      <c r="D129" s="28" t="s">
        <v>28</v>
      </c>
      <c r="E129" s="28" t="s">
        <v>98</v>
      </c>
      <c r="F129" s="28" t="str">
        <f>IF(D129="","",IF((OR(D129=[1]data_validation!A$1,D129=[1]data_validation!A$2)),"Indicate Date","N/A"))</f>
        <v>N/A</v>
      </c>
      <c r="G129" s="28" t="s">
        <v>133</v>
      </c>
      <c r="H129" s="28" t="s">
        <v>107</v>
      </c>
      <c r="I129" s="28" t="s">
        <v>33</v>
      </c>
      <c r="J129" s="35">
        <v>24000</v>
      </c>
      <c r="K129" s="35">
        <v>24000</v>
      </c>
      <c r="L129" s="6"/>
      <c r="M129" s="13"/>
    </row>
    <row r="130" spans="1:13" ht="24">
      <c r="A130" s="27"/>
      <c r="B130" s="28" t="s">
        <v>89</v>
      </c>
      <c r="C130" s="28" t="s">
        <v>85</v>
      </c>
      <c r="D130" s="28" t="s">
        <v>15</v>
      </c>
      <c r="E130" s="29">
        <v>44562</v>
      </c>
      <c r="F130" s="29">
        <f t="shared" si="9"/>
        <v>44562</v>
      </c>
      <c r="G130" s="29">
        <v>44593</v>
      </c>
      <c r="H130" s="29">
        <f t="shared" si="10"/>
        <v>44593</v>
      </c>
      <c r="I130" s="28" t="s">
        <v>33</v>
      </c>
      <c r="J130" s="30">
        <f t="shared" ref="J130:J139" si="15">SUM(K130:L130)</f>
        <v>10710000</v>
      </c>
      <c r="K130" s="30">
        <v>10710000</v>
      </c>
      <c r="L130" s="8"/>
      <c r="M130" s="9"/>
    </row>
    <row r="131" spans="1:13" ht="72">
      <c r="A131" s="23"/>
      <c r="B131" s="28" t="s">
        <v>138</v>
      </c>
      <c r="C131" s="28" t="s">
        <v>129</v>
      </c>
      <c r="D131" s="28" t="s">
        <v>28</v>
      </c>
      <c r="E131" s="28" t="s">
        <v>139</v>
      </c>
      <c r="F131" s="28" t="str">
        <f>IF(D131="","",IF((OR(D131=[1]data_validation!A$1,D131=[1]data_validation!A$2)),"Indicate Date","N/A"))</f>
        <v>N/A</v>
      </c>
      <c r="G131" s="28" t="s">
        <v>133</v>
      </c>
      <c r="H131" s="28" t="s">
        <v>139</v>
      </c>
      <c r="I131" s="28" t="s">
        <v>33</v>
      </c>
      <c r="J131" s="35">
        <v>648000</v>
      </c>
      <c r="K131" s="35">
        <v>648000</v>
      </c>
      <c r="L131" s="6"/>
      <c r="M131" s="13"/>
    </row>
    <row r="132" spans="1:13" ht="48">
      <c r="A132" s="27"/>
      <c r="B132" s="28" t="s">
        <v>90</v>
      </c>
      <c r="C132" s="28" t="s">
        <v>83</v>
      </c>
      <c r="D132" s="28" t="s">
        <v>24</v>
      </c>
      <c r="E132" s="29">
        <v>44562</v>
      </c>
      <c r="F132" s="29">
        <f t="shared" si="9"/>
        <v>44562</v>
      </c>
      <c r="G132" s="29">
        <v>44593</v>
      </c>
      <c r="H132" s="29">
        <f t="shared" si="10"/>
        <v>44593</v>
      </c>
      <c r="I132" s="28" t="s">
        <v>33</v>
      </c>
      <c r="J132" s="30">
        <f t="shared" si="15"/>
        <v>14990580</v>
      </c>
      <c r="K132" s="30">
        <v>14990580</v>
      </c>
      <c r="L132" s="8"/>
      <c r="M132" s="9"/>
    </row>
    <row r="133" spans="1:13">
      <c r="A133" s="23"/>
      <c r="B133" s="45" t="s">
        <v>104</v>
      </c>
      <c r="C133" s="25" t="s">
        <v>96</v>
      </c>
      <c r="D133" s="25" t="s">
        <v>17</v>
      </c>
      <c r="E133" s="25" t="str">
        <f>IF(D133="","",IF((OR(D133=[2]data_validation!A$1,D133=[2]data_validation!A$2,D133=[2]data_validation!A$5,D133=[2]data_validation!A$6,D133=[2]data_validation!A$14,D133=[2]data_validation!A$16)),"Indicate Date","N/A"))</f>
        <v>N/A</v>
      </c>
      <c r="F133" s="25" t="str">
        <f>IF(D133="","",IF((OR(D133=[2]data_validation!A$1,D133=[2]data_validation!A$2)),"Indicate Date","N/A"))</f>
        <v>N/A</v>
      </c>
      <c r="G133" s="25" t="str">
        <f t="shared" ref="G133" si="16">IF(D133="","","Indicate Date")</f>
        <v>Indicate Date</v>
      </c>
      <c r="H133" s="25" t="s">
        <v>133</v>
      </c>
      <c r="I133" s="25" t="s">
        <v>41</v>
      </c>
      <c r="J133" s="74">
        <v>4800000</v>
      </c>
      <c r="K133" s="74">
        <v>4800000</v>
      </c>
      <c r="L133" s="11"/>
      <c r="M133" s="79"/>
    </row>
    <row r="134" spans="1:13" ht="48">
      <c r="A134" s="27"/>
      <c r="B134" s="28" t="s">
        <v>91</v>
      </c>
      <c r="C134" s="28" t="s">
        <v>83</v>
      </c>
      <c r="D134" s="28" t="s">
        <v>17</v>
      </c>
      <c r="E134" s="29">
        <v>44562</v>
      </c>
      <c r="F134" s="29">
        <f t="shared" si="9"/>
        <v>44562</v>
      </c>
      <c r="G134" s="29">
        <v>44593</v>
      </c>
      <c r="H134" s="29">
        <f t="shared" si="10"/>
        <v>44593</v>
      </c>
      <c r="I134" s="28" t="s">
        <v>33</v>
      </c>
      <c r="J134" s="30">
        <f t="shared" si="15"/>
        <v>20922750</v>
      </c>
      <c r="K134" s="30">
        <v>20922750</v>
      </c>
      <c r="L134" s="8"/>
      <c r="M134" s="9"/>
    </row>
    <row r="135" spans="1:13" ht="96">
      <c r="A135" s="27"/>
      <c r="B135" s="28" t="s">
        <v>92</v>
      </c>
      <c r="C135" s="28" t="s">
        <v>83</v>
      </c>
      <c r="D135" s="28" t="s">
        <v>31</v>
      </c>
      <c r="E135" s="29">
        <v>44562</v>
      </c>
      <c r="F135" s="29">
        <f t="shared" si="9"/>
        <v>44562</v>
      </c>
      <c r="G135" s="29">
        <v>44593</v>
      </c>
      <c r="H135" s="29">
        <f t="shared" si="10"/>
        <v>44593</v>
      </c>
      <c r="I135" s="28" t="s">
        <v>33</v>
      </c>
      <c r="J135" s="30">
        <f t="shared" si="15"/>
        <v>7166250</v>
      </c>
      <c r="K135" s="30">
        <v>7166250</v>
      </c>
      <c r="L135" s="8"/>
      <c r="M135" s="9"/>
    </row>
    <row r="136" spans="1:13" ht="60">
      <c r="A136" s="27"/>
      <c r="B136" s="28" t="s">
        <v>93</v>
      </c>
      <c r="C136" s="28" t="s">
        <v>83</v>
      </c>
      <c r="D136" s="28" t="s">
        <v>15</v>
      </c>
      <c r="E136" s="29">
        <v>44562</v>
      </c>
      <c r="F136" s="29">
        <f t="shared" si="9"/>
        <v>44562</v>
      </c>
      <c r="G136" s="29">
        <v>44593</v>
      </c>
      <c r="H136" s="29">
        <f t="shared" si="10"/>
        <v>44593</v>
      </c>
      <c r="I136" s="28" t="s">
        <v>33</v>
      </c>
      <c r="J136" s="30">
        <f t="shared" si="15"/>
        <v>124302420</v>
      </c>
      <c r="K136" s="30">
        <v>124302420</v>
      </c>
      <c r="L136" s="8"/>
      <c r="M136" s="9"/>
    </row>
    <row r="137" spans="1:13" ht="36">
      <c r="A137" s="23"/>
      <c r="B137" s="28" t="s">
        <v>130</v>
      </c>
      <c r="C137" s="28" t="s">
        <v>129</v>
      </c>
      <c r="D137" s="28" t="s">
        <v>24</v>
      </c>
      <c r="E137" s="28" t="s">
        <v>98</v>
      </c>
      <c r="F137" s="28" t="str">
        <f>IF(D137="","",IF((OR(D137=[1]data_validation!A$1,D137=[1]data_validation!A$2)),"Indicate Date","N/A"))</f>
        <v>N/A</v>
      </c>
      <c r="G137" s="28"/>
      <c r="H137" s="28" t="s">
        <v>107</v>
      </c>
      <c r="I137" s="28" t="s">
        <v>33</v>
      </c>
      <c r="J137" s="35">
        <v>2363850</v>
      </c>
      <c r="K137" s="35">
        <v>2363850</v>
      </c>
      <c r="L137" s="6"/>
      <c r="M137" s="13"/>
    </row>
    <row r="138" spans="1:13">
      <c r="A138" s="23"/>
      <c r="B138" s="25" t="s">
        <v>154</v>
      </c>
      <c r="C138" s="25" t="s">
        <v>155</v>
      </c>
      <c r="D138" s="25" t="s">
        <v>24</v>
      </c>
      <c r="E138" s="25" t="s">
        <v>97</v>
      </c>
      <c r="F138" s="25"/>
      <c r="G138" s="25"/>
      <c r="H138" s="25"/>
      <c r="I138" s="25" t="s">
        <v>33</v>
      </c>
      <c r="J138" s="56">
        <v>75000</v>
      </c>
      <c r="K138" s="56">
        <v>75000</v>
      </c>
      <c r="L138" s="6"/>
      <c r="M138" s="13"/>
    </row>
    <row r="139" spans="1:13" ht="48">
      <c r="A139" s="27"/>
      <c r="B139" s="28" t="s">
        <v>94</v>
      </c>
      <c r="C139" s="28" t="s">
        <v>85</v>
      </c>
      <c r="D139" s="28" t="s">
        <v>19</v>
      </c>
      <c r="E139" s="29">
        <v>44562</v>
      </c>
      <c r="F139" s="29">
        <f t="shared" si="9"/>
        <v>44562</v>
      </c>
      <c r="G139" s="29">
        <v>44593</v>
      </c>
      <c r="H139" s="29">
        <f t="shared" si="10"/>
        <v>44593</v>
      </c>
      <c r="I139" s="28" t="s">
        <v>33</v>
      </c>
      <c r="J139" s="30">
        <f t="shared" si="15"/>
        <v>93000</v>
      </c>
      <c r="K139" s="30">
        <v>93000</v>
      </c>
      <c r="L139" s="8"/>
      <c r="M139" s="9"/>
    </row>
    <row r="140" spans="1:13" ht="36">
      <c r="A140" s="27"/>
      <c r="B140" s="28" t="s">
        <v>95</v>
      </c>
      <c r="C140" s="28" t="s">
        <v>83</v>
      </c>
      <c r="D140" s="28" t="s">
        <v>17</v>
      </c>
      <c r="E140" s="29">
        <v>44562</v>
      </c>
      <c r="F140" s="29">
        <f t="shared" si="9"/>
        <v>44562</v>
      </c>
      <c r="G140" s="29">
        <v>44593</v>
      </c>
      <c r="H140" s="29">
        <f t="shared" si="10"/>
        <v>44593</v>
      </c>
      <c r="I140" s="28" t="s">
        <v>33</v>
      </c>
      <c r="J140" s="30">
        <f>SUM(K140:L140)</f>
        <v>400000</v>
      </c>
      <c r="K140" s="30">
        <v>400000</v>
      </c>
      <c r="L140" s="8"/>
      <c r="M140" s="9"/>
    </row>
    <row r="141" spans="1:13" ht="24">
      <c r="A141" s="23" t="s">
        <v>193</v>
      </c>
      <c r="B141" s="45" t="s">
        <v>103</v>
      </c>
      <c r="C141" s="25" t="s">
        <v>96</v>
      </c>
      <c r="D141" s="25" t="s">
        <v>15</v>
      </c>
      <c r="E141" s="25" t="s">
        <v>97</v>
      </c>
      <c r="F141" s="25" t="str">
        <f>IF(D141="","",IF((OR(D141=[2]data_validation!A$1,D141=[2]data_validation!A$2)),"Indicate Date","N/A"))</f>
        <v>Indicate Date</v>
      </c>
      <c r="G141" s="25" t="str">
        <f t="shared" ref="G141" si="17">IF(D141="","","Indicate Date")</f>
        <v>Indicate Date</v>
      </c>
      <c r="H141" s="25" t="s">
        <v>98</v>
      </c>
      <c r="I141" s="25" t="s">
        <v>41</v>
      </c>
      <c r="J141" s="58">
        <v>4139000</v>
      </c>
      <c r="K141" s="58">
        <v>4139000</v>
      </c>
      <c r="L141" s="11"/>
      <c r="M141" s="79"/>
    </row>
    <row r="142" spans="1:13" ht="48">
      <c r="A142" s="23" t="s">
        <v>193</v>
      </c>
      <c r="B142" s="28" t="s">
        <v>131</v>
      </c>
      <c r="C142" s="28" t="s">
        <v>129</v>
      </c>
      <c r="D142" s="28" t="s">
        <v>15</v>
      </c>
      <c r="E142" s="28"/>
      <c r="F142" s="28"/>
      <c r="G142" s="28"/>
      <c r="H142" s="28"/>
      <c r="I142" s="28" t="s">
        <v>33</v>
      </c>
      <c r="J142" s="35">
        <v>34592096</v>
      </c>
      <c r="K142" s="35">
        <v>34592096</v>
      </c>
      <c r="L142" s="6"/>
      <c r="M142" s="13"/>
    </row>
    <row r="143" spans="1:13" ht="48">
      <c r="A143" s="23" t="s">
        <v>193</v>
      </c>
      <c r="B143" s="28" t="s">
        <v>131</v>
      </c>
      <c r="C143" s="28" t="s">
        <v>129</v>
      </c>
      <c r="D143" s="28" t="s">
        <v>17</v>
      </c>
      <c r="E143" s="28"/>
      <c r="F143" s="28" t="s">
        <v>133</v>
      </c>
      <c r="G143" s="28" t="s">
        <v>133</v>
      </c>
      <c r="H143" s="28"/>
      <c r="I143" s="28" t="s">
        <v>33</v>
      </c>
      <c r="J143" s="35">
        <v>936000</v>
      </c>
      <c r="K143" s="35">
        <v>936000</v>
      </c>
      <c r="L143" s="6"/>
      <c r="M143" s="13"/>
    </row>
    <row r="144" spans="1:13" ht="60">
      <c r="A144" s="23" t="s">
        <v>193</v>
      </c>
      <c r="B144" s="28" t="s">
        <v>131</v>
      </c>
      <c r="C144" s="28" t="s">
        <v>129</v>
      </c>
      <c r="D144" s="28" t="s">
        <v>28</v>
      </c>
      <c r="E144" s="28" t="s">
        <v>136</v>
      </c>
      <c r="F144" s="28" t="str">
        <f>IF(D144="","",IF((OR(D144=[1]data_validation!A$1,D144=[1]data_validation!A$2)),"Indicate Date","N/A"))</f>
        <v>N/A</v>
      </c>
      <c r="G144" s="28" t="s">
        <v>133</v>
      </c>
      <c r="H144" s="28" t="s">
        <v>137</v>
      </c>
      <c r="I144" s="28" t="s">
        <v>33</v>
      </c>
      <c r="J144" s="35">
        <v>121550</v>
      </c>
      <c r="K144" s="35">
        <v>121550</v>
      </c>
      <c r="L144" s="6"/>
      <c r="M144" s="13"/>
    </row>
    <row r="145" spans="1:13">
      <c r="A145" s="23" t="s">
        <v>193</v>
      </c>
      <c r="B145" s="25" t="s">
        <v>156</v>
      </c>
      <c r="C145" s="25" t="s">
        <v>155</v>
      </c>
      <c r="D145" s="25" t="s">
        <v>19</v>
      </c>
      <c r="E145" s="25" t="s">
        <v>97</v>
      </c>
      <c r="F145" s="25"/>
      <c r="G145" s="25"/>
      <c r="H145" s="25" t="s">
        <v>98</v>
      </c>
      <c r="I145" s="25" t="s">
        <v>33</v>
      </c>
      <c r="J145" s="56">
        <v>450885.27</v>
      </c>
      <c r="K145" s="56">
        <v>450885.27</v>
      </c>
      <c r="L145" s="6"/>
      <c r="M145" s="13"/>
    </row>
    <row r="146" spans="1:13">
      <c r="A146" s="23" t="s">
        <v>193</v>
      </c>
      <c r="B146" s="15" t="s">
        <v>157</v>
      </c>
      <c r="C146" s="25" t="s">
        <v>155</v>
      </c>
      <c r="D146" s="25" t="s">
        <v>19</v>
      </c>
      <c r="E146" s="25" t="s">
        <v>97</v>
      </c>
      <c r="F146" s="25"/>
      <c r="G146" s="25"/>
      <c r="H146" s="25" t="s">
        <v>98</v>
      </c>
      <c r="I146" s="25" t="s">
        <v>33</v>
      </c>
      <c r="J146" s="95">
        <v>201533.76</v>
      </c>
      <c r="K146" s="95">
        <v>201533.76</v>
      </c>
      <c r="L146" s="6"/>
      <c r="M146" s="13"/>
    </row>
    <row r="147" spans="1:13" ht="24">
      <c r="A147" s="23"/>
      <c r="B147" s="37" t="s">
        <v>169</v>
      </c>
      <c r="C147" s="59" t="s">
        <v>105</v>
      </c>
      <c r="D147" s="25" t="s">
        <v>19</v>
      </c>
      <c r="E147" s="25" t="s">
        <v>106</v>
      </c>
      <c r="F147" s="25" t="str">
        <f>IF(D147="","",IF((OR(D147=[2]data_validation!A$1,D147=[2]data_validation!A$2)),"Indicate Date","N/A"))</f>
        <v>N/A</v>
      </c>
      <c r="G147" s="25" t="str">
        <f t="shared" ref="G147:G152" si="18">IF(D147="","","Indicate Date")</f>
        <v>Indicate Date</v>
      </c>
      <c r="H147" s="25" t="s">
        <v>97</v>
      </c>
      <c r="I147" s="25" t="s">
        <v>41</v>
      </c>
      <c r="J147" s="52">
        <v>338880</v>
      </c>
      <c r="K147" s="52">
        <v>338880</v>
      </c>
      <c r="L147" s="11"/>
      <c r="M147" s="79"/>
    </row>
    <row r="148" spans="1:13">
      <c r="A148" s="23" t="s">
        <v>193</v>
      </c>
      <c r="B148" s="38" t="s">
        <v>170</v>
      </c>
      <c r="C148" s="59" t="s">
        <v>105</v>
      </c>
      <c r="D148" s="25" t="s">
        <v>19</v>
      </c>
      <c r="E148" s="25" t="s">
        <v>106</v>
      </c>
      <c r="F148" s="25" t="str">
        <f>IF(D148="","",IF((OR(D148=[2]data_validation!A$1,D148=[2]data_validation!A$2)),"Indicate Date","N/A"))</f>
        <v>N/A</v>
      </c>
      <c r="G148" s="25" t="str">
        <f t="shared" si="18"/>
        <v>Indicate Date</v>
      </c>
      <c r="H148" s="25" t="s">
        <v>97</v>
      </c>
      <c r="I148" s="25" t="s">
        <v>41</v>
      </c>
      <c r="J148" s="73">
        <v>656386.5</v>
      </c>
      <c r="K148" s="73">
        <v>656386.5</v>
      </c>
      <c r="L148" s="11"/>
      <c r="M148" s="79"/>
    </row>
    <row r="149" spans="1:13">
      <c r="A149" s="23"/>
      <c r="B149" s="46" t="s">
        <v>172</v>
      </c>
      <c r="C149" s="59" t="s">
        <v>105</v>
      </c>
      <c r="D149" s="25" t="s">
        <v>19</v>
      </c>
      <c r="E149" s="25" t="s">
        <v>106</v>
      </c>
      <c r="F149" s="25" t="str">
        <f>IF(D149="","",IF((OR(D149=[2]data_validation!A$1,D149=[2]data_validation!A$2)),"Indicate Date","N/A"))</f>
        <v>N/A</v>
      </c>
      <c r="G149" s="25" t="str">
        <f t="shared" si="18"/>
        <v>Indicate Date</v>
      </c>
      <c r="H149" s="25" t="s">
        <v>97</v>
      </c>
      <c r="I149" s="25" t="s">
        <v>41</v>
      </c>
      <c r="J149" s="52">
        <v>152000</v>
      </c>
      <c r="K149" s="52">
        <v>152000</v>
      </c>
      <c r="L149" s="11"/>
      <c r="M149" s="79"/>
    </row>
    <row r="150" spans="1:13">
      <c r="A150" s="23"/>
      <c r="B150" s="59" t="s">
        <v>112</v>
      </c>
      <c r="C150" s="59" t="s">
        <v>113</v>
      </c>
      <c r="D150" s="25" t="s">
        <v>19</v>
      </c>
      <c r="E150" s="25" t="s">
        <v>114</v>
      </c>
      <c r="F150" s="25" t="str">
        <f>IF(D150="","",IF((OR(D150=[2]data_validation!A$1,D150=[2]data_validation!A$2)),"Indicate Date","N/A"))</f>
        <v>N/A</v>
      </c>
      <c r="G150" s="25" t="str">
        <f t="shared" si="18"/>
        <v>Indicate Date</v>
      </c>
      <c r="H150" s="25" t="s">
        <v>107</v>
      </c>
      <c r="I150" s="25" t="s">
        <v>33</v>
      </c>
      <c r="J150" s="75">
        <v>124761.65</v>
      </c>
      <c r="K150" s="75">
        <v>124761.65</v>
      </c>
      <c r="L150" s="11"/>
      <c r="M150" s="79"/>
    </row>
    <row r="151" spans="1:13">
      <c r="A151" s="23" t="s">
        <v>193</v>
      </c>
      <c r="B151" s="59" t="s">
        <v>170</v>
      </c>
      <c r="C151" s="59" t="s">
        <v>113</v>
      </c>
      <c r="D151" s="25" t="s">
        <v>19</v>
      </c>
      <c r="E151" s="25" t="s">
        <v>114</v>
      </c>
      <c r="F151" s="25" t="str">
        <f>IF(D151="","",IF((OR(D151=[2]data_validation!A$1,D151=[2]data_validation!A$2)),"Indicate Date","N/A"))</f>
        <v>N/A</v>
      </c>
      <c r="G151" s="25" t="str">
        <f t="shared" si="18"/>
        <v>Indicate Date</v>
      </c>
      <c r="H151" s="25" t="s">
        <v>107</v>
      </c>
      <c r="I151" s="25" t="s">
        <v>41</v>
      </c>
      <c r="J151" s="75">
        <v>255054.64</v>
      </c>
      <c r="K151" s="75">
        <v>255054.64</v>
      </c>
      <c r="L151" s="11"/>
      <c r="M151" s="79"/>
    </row>
    <row r="152" spans="1:13">
      <c r="A152" s="23"/>
      <c r="B152" s="38" t="s">
        <v>171</v>
      </c>
      <c r="C152" s="59" t="s">
        <v>105</v>
      </c>
      <c r="D152" s="25" t="s">
        <v>17</v>
      </c>
      <c r="E152" s="25" t="s">
        <v>97</v>
      </c>
      <c r="F152" s="25" t="str">
        <f>IF(D152="","",IF((OR(D152=[2]data_validation!A$1,D152=[2]data_validation!A$2)),"Indicate Date","N/A"))</f>
        <v>N/A</v>
      </c>
      <c r="G152" s="25" t="str">
        <f t="shared" si="18"/>
        <v>Indicate Date</v>
      </c>
      <c r="H152" s="25" t="s">
        <v>98</v>
      </c>
      <c r="I152" s="25" t="s">
        <v>41</v>
      </c>
      <c r="J152" s="73">
        <v>150000</v>
      </c>
      <c r="K152" s="73">
        <v>150000</v>
      </c>
      <c r="L152" s="11"/>
      <c r="M152" s="79"/>
    </row>
    <row r="153" spans="1:13" ht="48">
      <c r="A153" s="23"/>
      <c r="B153" s="28" t="s">
        <v>132</v>
      </c>
      <c r="C153" s="28" t="s">
        <v>129</v>
      </c>
      <c r="D153" s="28" t="s">
        <v>15</v>
      </c>
      <c r="E153" s="28"/>
      <c r="F153" s="28"/>
      <c r="G153" s="28"/>
      <c r="H153" s="28"/>
      <c r="I153" s="28" t="s">
        <v>33</v>
      </c>
      <c r="J153" s="35">
        <v>1853687</v>
      </c>
      <c r="K153" s="35">
        <v>1853687</v>
      </c>
      <c r="L153" s="6"/>
      <c r="M153" s="13"/>
    </row>
    <row r="154" spans="1:13" ht="72">
      <c r="A154" s="23"/>
      <c r="B154" s="17" t="s">
        <v>160</v>
      </c>
      <c r="C154" s="36" t="s">
        <v>155</v>
      </c>
      <c r="D154" s="36" t="s">
        <v>19</v>
      </c>
      <c r="E154" s="36" t="s">
        <v>97</v>
      </c>
      <c r="F154" s="36"/>
      <c r="G154" s="36"/>
      <c r="H154" s="36" t="s">
        <v>98</v>
      </c>
      <c r="I154" s="36" t="s">
        <v>33</v>
      </c>
      <c r="J154" s="55">
        <v>172738.14</v>
      </c>
      <c r="K154" s="55">
        <v>172738.14</v>
      </c>
      <c r="L154" s="6"/>
      <c r="M154" s="13"/>
    </row>
    <row r="155" spans="1:13">
      <c r="A155" s="23"/>
      <c r="B155" s="47" t="s">
        <v>173</v>
      </c>
      <c r="C155" s="59" t="s">
        <v>105</v>
      </c>
      <c r="D155" s="25" t="s">
        <v>19</v>
      </c>
      <c r="E155" s="25" t="s">
        <v>106</v>
      </c>
      <c r="F155" s="25" t="str">
        <f>IF(D155="","",IF((OR(D155=[2]data_validation!A$1,D155=[2]data_validation!A$2)),"Indicate Date","N/A"))</f>
        <v>N/A</v>
      </c>
      <c r="G155" s="25" t="str">
        <f t="shared" ref="G155" si="19">IF(D155="","","Indicate Date")</f>
        <v>Indicate Date</v>
      </c>
      <c r="H155" s="25" t="s">
        <v>97</v>
      </c>
      <c r="I155" s="25" t="s">
        <v>41</v>
      </c>
      <c r="J155" s="52">
        <v>20860</v>
      </c>
      <c r="K155" s="52">
        <v>20860</v>
      </c>
      <c r="L155" s="11"/>
      <c r="M155" s="79"/>
    </row>
    <row r="156" spans="1:13" ht="84">
      <c r="A156" s="23"/>
      <c r="B156" s="28" t="s">
        <v>148</v>
      </c>
      <c r="C156" s="28" t="s">
        <v>141</v>
      </c>
      <c r="D156" s="28" t="s">
        <v>19</v>
      </c>
      <c r="E156" s="28" t="s">
        <v>98</v>
      </c>
      <c r="F156" s="28" t="str">
        <f>IF(D156="","",IF((OR(D156=[1]data_validation!A$1,D156=[1]data_validation!A$2)),"Indicate Date","N/A"))</f>
        <v>N/A</v>
      </c>
      <c r="G156" s="28" t="s">
        <v>133</v>
      </c>
      <c r="H156" s="28" t="s">
        <v>98</v>
      </c>
      <c r="I156" s="28" t="s">
        <v>33</v>
      </c>
      <c r="J156" s="35">
        <v>28000</v>
      </c>
      <c r="K156" s="35">
        <v>28000</v>
      </c>
      <c r="L156" s="6"/>
      <c r="M156" s="13"/>
    </row>
    <row r="157" spans="1:13">
      <c r="A157" s="23"/>
      <c r="B157" s="16" t="s">
        <v>159</v>
      </c>
      <c r="C157" s="25" t="s">
        <v>155</v>
      </c>
      <c r="D157" s="25" t="s">
        <v>28</v>
      </c>
      <c r="E157" s="25" t="s">
        <v>97</v>
      </c>
      <c r="F157" s="25"/>
      <c r="G157" s="25"/>
      <c r="H157" s="25" t="s">
        <v>98</v>
      </c>
      <c r="I157" s="25" t="s">
        <v>33</v>
      </c>
      <c r="J157" s="56">
        <v>316601.09999999998</v>
      </c>
      <c r="K157" s="56">
        <v>316601.09999999998</v>
      </c>
      <c r="L157" s="6"/>
      <c r="M157" s="13"/>
    </row>
    <row r="158" spans="1:13" ht="84">
      <c r="A158" s="23">
        <v>50299040</v>
      </c>
      <c r="B158" s="20" t="s">
        <v>165</v>
      </c>
      <c r="C158" s="36" t="s">
        <v>155</v>
      </c>
      <c r="D158" s="25"/>
      <c r="E158" s="25" t="s">
        <v>97</v>
      </c>
      <c r="F158" s="25"/>
      <c r="G158" s="25"/>
      <c r="H158" s="25"/>
      <c r="I158" s="36" t="s">
        <v>33</v>
      </c>
      <c r="J158" s="96">
        <v>237000</v>
      </c>
      <c r="K158" s="96">
        <v>237000</v>
      </c>
      <c r="L158" s="6"/>
      <c r="M158" s="13"/>
    </row>
    <row r="159" spans="1:13" ht="60">
      <c r="A159" s="23"/>
      <c r="B159" s="44" t="s">
        <v>174</v>
      </c>
      <c r="C159" s="59" t="s">
        <v>105</v>
      </c>
      <c r="D159" s="25" t="s">
        <v>28</v>
      </c>
      <c r="E159" s="25" t="s">
        <v>107</v>
      </c>
      <c r="F159" s="25" t="str">
        <f>IF(D159="","",IF((OR(D159=[2]data_validation!A$1,D159=[2]data_validation!A$2)),"Indicate Date","N/A"))</f>
        <v>N/A</v>
      </c>
      <c r="G159" s="25" t="str">
        <f t="shared" ref="G159" si="20">IF(D159="","","Indicate Date")</f>
        <v>Indicate Date</v>
      </c>
      <c r="H159" s="25" t="s">
        <v>108</v>
      </c>
      <c r="I159" s="25" t="s">
        <v>41</v>
      </c>
      <c r="J159" s="83">
        <v>50084</v>
      </c>
      <c r="K159" s="83">
        <v>50084</v>
      </c>
      <c r="L159" s="11"/>
      <c r="M159" s="79"/>
    </row>
    <row r="160" spans="1:13" ht="48">
      <c r="A160" s="27"/>
      <c r="B160" s="28" t="s">
        <v>84</v>
      </c>
      <c r="C160" s="28" t="s">
        <v>85</v>
      </c>
      <c r="D160" s="28" t="s">
        <v>15</v>
      </c>
      <c r="E160" s="29">
        <v>44562</v>
      </c>
      <c r="F160" s="29">
        <f>E160</f>
        <v>44562</v>
      </c>
      <c r="G160" s="29">
        <v>44593</v>
      </c>
      <c r="H160" s="29">
        <f>G160</f>
        <v>44593</v>
      </c>
      <c r="I160" s="28" t="s">
        <v>33</v>
      </c>
      <c r="J160" s="30">
        <f>SUM(K160:L160)</f>
        <v>5460000</v>
      </c>
      <c r="K160" s="30">
        <v>5460000</v>
      </c>
      <c r="L160" s="8"/>
      <c r="M160" s="9"/>
    </row>
    <row r="161" spans="1:12" ht="15">
      <c r="J161" s="102">
        <f>SUM(J5:J160)</f>
        <v>282616721.42999995</v>
      </c>
      <c r="K161" s="102">
        <f>SUM(K5:K160)</f>
        <v>281611121.42999995</v>
      </c>
      <c r="L161" s="100">
        <f>SUM(L5:L160)</f>
        <v>1055200</v>
      </c>
    </row>
    <row r="162" spans="1:12">
      <c r="J162" s="101"/>
      <c r="K162" s="101"/>
    </row>
    <row r="163" spans="1:12">
      <c r="A163" t="s">
        <v>185</v>
      </c>
      <c r="D163" t="s">
        <v>187</v>
      </c>
      <c r="J163" t="s">
        <v>190</v>
      </c>
    </row>
    <row r="166" spans="1:12" ht="15">
      <c r="A166" s="100" t="s">
        <v>194</v>
      </c>
      <c r="D166" s="100" t="s">
        <v>195</v>
      </c>
      <c r="G166" s="100" t="s">
        <v>196</v>
      </c>
      <c r="J166" s="100" t="s">
        <v>197</v>
      </c>
    </row>
    <row r="167" spans="1:12">
      <c r="A167" t="s">
        <v>186</v>
      </c>
      <c r="D167" t="s">
        <v>188</v>
      </c>
      <c r="G167" t="s">
        <v>189</v>
      </c>
      <c r="J167" t="s">
        <v>191</v>
      </c>
    </row>
  </sheetData>
  <mergeCells count="8">
    <mergeCell ref="J3:L3"/>
    <mergeCell ref="M3:M4"/>
    <mergeCell ref="A3:A4"/>
    <mergeCell ref="B3:B4"/>
    <mergeCell ref="C3:C4"/>
    <mergeCell ref="D3:D4"/>
    <mergeCell ref="E3:H3"/>
    <mergeCell ref="I3:I4"/>
  </mergeCells>
  <conditionalFormatting sqref="E63:H63 E85:H85 E113:H113 E120:H120 E130:H130 E11:H15 E139:H140 E132:H132 E34:H34 E7:H7 E54:H56 E68:H68 E134:H136 E41:H41 E72:H73 E96:H98 E77:H83 E106:H107">
    <cfRule type="cellIs" dxfId="447" priority="434" stopIfTrue="1" operator="equal">
      <formula>"Indicate Date"</formula>
    </cfRule>
  </conditionalFormatting>
  <conditionalFormatting sqref="J63 J85 J113 J120 J130 J11:J15 J139:J140 J132 J34 J7 J54:J56 J68 J134:J136 J41 J72:J73 J96:J98 J77:J83 J106:J107">
    <cfRule type="cellIs" dxfId="446" priority="435" stopIfTrue="1" operator="equal">
      <formula>0</formula>
    </cfRule>
  </conditionalFormatting>
  <conditionalFormatting sqref="A77:D77 K77:M77 I77 A68:D68 K68:M68 I68 B7:D7 K7:M7 I7 I14:I15 K14:M15 A14:D15 A34:D34 K34:M34 I34 I54 K54:M54 I41 K41:M41 A41 C41:D41 C54:D54 A72 K72:M72 I72 C72:D72 K81:M83 I81:I83 A106:D106 K106:M106 I106 A81:D82 B83:D83">
    <cfRule type="expression" dxfId="445" priority="433" stopIfTrue="1">
      <formula>LEN(TRIM(A7))=0</formula>
    </cfRule>
  </conditionalFormatting>
  <conditionalFormatting sqref="J57:K57">
    <cfRule type="cellIs" dxfId="437" priority="428" stopIfTrue="1" operator="equal">
      <formula>0</formula>
    </cfRule>
  </conditionalFormatting>
  <conditionalFormatting sqref="E57:H57">
    <cfRule type="cellIs" dxfId="436" priority="427" stopIfTrue="1" operator="equal">
      <formula>"Indicate Date"</formula>
    </cfRule>
  </conditionalFormatting>
  <conditionalFormatting sqref="J84:K84">
    <cfRule type="cellIs" dxfId="434" priority="425" stopIfTrue="1" operator="equal">
      <formula>0</formula>
    </cfRule>
  </conditionalFormatting>
  <conditionalFormatting sqref="E84:H84">
    <cfRule type="cellIs" dxfId="433" priority="424" stopIfTrue="1" operator="equal">
      <formula>"Indicate Date"</formula>
    </cfRule>
  </conditionalFormatting>
  <conditionalFormatting sqref="J108:K108">
    <cfRule type="cellIs" dxfId="432" priority="423" stopIfTrue="1" operator="equal">
      <formula>0</formula>
    </cfRule>
  </conditionalFormatting>
  <conditionalFormatting sqref="E108:H108">
    <cfRule type="cellIs" dxfId="431" priority="422" stopIfTrue="1" operator="equal">
      <formula>"Indicate Date"</formula>
    </cfRule>
  </conditionalFormatting>
  <conditionalFormatting sqref="J114:K114">
    <cfRule type="cellIs" dxfId="430" priority="421" stopIfTrue="1" operator="equal">
      <formula>0</formula>
    </cfRule>
  </conditionalFormatting>
  <conditionalFormatting sqref="E114:H114">
    <cfRule type="cellIs" dxfId="429" priority="420" stopIfTrue="1" operator="equal">
      <formula>"Indicate Date"</formula>
    </cfRule>
  </conditionalFormatting>
  <conditionalFormatting sqref="J123:K123">
    <cfRule type="cellIs" dxfId="428" priority="419" stopIfTrue="1" operator="equal">
      <formula>0</formula>
    </cfRule>
  </conditionalFormatting>
  <conditionalFormatting sqref="E123:H123">
    <cfRule type="cellIs" dxfId="427" priority="418" stopIfTrue="1" operator="equal">
      <formula>"Indicate Date"</formula>
    </cfRule>
  </conditionalFormatting>
  <conditionalFormatting sqref="J5:K5">
    <cfRule type="cellIs" dxfId="425" priority="417" stopIfTrue="1" operator="equal">
      <formula>0</formula>
    </cfRule>
  </conditionalFormatting>
  <conditionalFormatting sqref="E5:H5">
    <cfRule type="cellIs" dxfId="424" priority="416" stopIfTrue="1" operator="equal">
      <formula>"Indicate Date"</formula>
    </cfRule>
  </conditionalFormatting>
  <conditionalFormatting sqref="J8:K9">
    <cfRule type="cellIs" dxfId="423" priority="415" stopIfTrue="1" operator="equal">
      <formula>0</formula>
    </cfRule>
  </conditionalFormatting>
  <conditionalFormatting sqref="E8:H9">
    <cfRule type="cellIs" dxfId="422" priority="414" stopIfTrue="1" operator="equal">
      <formula>"Indicate Date"</formula>
    </cfRule>
  </conditionalFormatting>
  <conditionalFormatting sqref="J74:K74">
    <cfRule type="cellIs" dxfId="421" priority="413" stopIfTrue="1" operator="equal">
      <formula>0</formula>
    </cfRule>
  </conditionalFormatting>
  <conditionalFormatting sqref="E74:H74">
    <cfRule type="cellIs" dxfId="420" priority="412" stopIfTrue="1" operator="equal">
      <formula>"Indicate Date"</formula>
    </cfRule>
  </conditionalFormatting>
  <conditionalFormatting sqref="J99:K99">
    <cfRule type="cellIs" dxfId="419" priority="411" stopIfTrue="1" operator="equal">
      <formula>0</formula>
    </cfRule>
  </conditionalFormatting>
  <conditionalFormatting sqref="E99:H99">
    <cfRule type="cellIs" dxfId="418" priority="410" stopIfTrue="1" operator="equal">
      <formula>"Indicate Date"</formula>
    </cfRule>
  </conditionalFormatting>
  <conditionalFormatting sqref="J42:K42">
    <cfRule type="cellIs" dxfId="416" priority="409" stopIfTrue="1" operator="equal">
      <formula>0</formula>
    </cfRule>
  </conditionalFormatting>
  <conditionalFormatting sqref="E42:H42">
    <cfRule type="cellIs" dxfId="415" priority="408" stopIfTrue="1" operator="equal">
      <formula>"Indicate Date"</formula>
    </cfRule>
  </conditionalFormatting>
  <conditionalFormatting sqref="J35:K35">
    <cfRule type="cellIs" dxfId="414" priority="407" stopIfTrue="1" operator="equal">
      <formula>0</formula>
    </cfRule>
  </conditionalFormatting>
  <conditionalFormatting sqref="E35:H35">
    <cfRule type="cellIs" dxfId="413" priority="406" stopIfTrue="1" operator="equal">
      <formula>"Indicate Date"</formula>
    </cfRule>
  </conditionalFormatting>
  <conditionalFormatting sqref="J137:K137">
    <cfRule type="cellIs" dxfId="412" priority="405" stopIfTrue="1" operator="equal">
      <formula>0</formula>
    </cfRule>
  </conditionalFormatting>
  <conditionalFormatting sqref="E137:H137">
    <cfRule type="cellIs" dxfId="411" priority="404" stopIfTrue="1" operator="equal">
      <formula>"Indicate Date"</formula>
    </cfRule>
  </conditionalFormatting>
  <conditionalFormatting sqref="J142:K142">
    <cfRule type="cellIs" dxfId="410" priority="403" stopIfTrue="1" operator="equal">
      <formula>0</formula>
    </cfRule>
  </conditionalFormatting>
  <conditionalFormatting sqref="E142:H142">
    <cfRule type="cellIs" dxfId="409" priority="402" stopIfTrue="1" operator="equal">
      <formula>"Indicate Date"</formula>
    </cfRule>
  </conditionalFormatting>
  <conditionalFormatting sqref="J153:K153">
    <cfRule type="cellIs" dxfId="408" priority="401" stopIfTrue="1" operator="equal">
      <formula>0</formula>
    </cfRule>
  </conditionalFormatting>
  <conditionalFormatting sqref="E153:H153">
    <cfRule type="cellIs" dxfId="407" priority="400" stopIfTrue="1" operator="equal">
      <formula>"Indicate Date"</formula>
    </cfRule>
  </conditionalFormatting>
  <conditionalFormatting sqref="J143:K143">
    <cfRule type="cellIs" dxfId="406" priority="399" stopIfTrue="1" operator="equal">
      <formula>0</formula>
    </cfRule>
  </conditionalFormatting>
  <conditionalFormatting sqref="E143:H143">
    <cfRule type="cellIs" dxfId="405" priority="398" stopIfTrue="1" operator="equal">
      <formula>"Indicate Date"</formula>
    </cfRule>
  </conditionalFormatting>
  <conditionalFormatting sqref="J10:K10">
    <cfRule type="cellIs" dxfId="403" priority="397" stopIfTrue="1" operator="equal">
      <formula>0</formula>
    </cfRule>
  </conditionalFormatting>
  <conditionalFormatting sqref="E10:H10">
    <cfRule type="cellIs" dxfId="402" priority="396" stopIfTrue="1" operator="equal">
      <formula>"Indicate Date"</formula>
    </cfRule>
  </conditionalFormatting>
  <conditionalFormatting sqref="J144:K144">
    <cfRule type="cellIs" dxfId="401" priority="395" stopIfTrue="1" operator="equal">
      <formula>0</formula>
    </cfRule>
  </conditionalFormatting>
  <conditionalFormatting sqref="E144:H144">
    <cfRule type="cellIs" dxfId="400" priority="394" stopIfTrue="1" operator="equal">
      <formula>"Indicate Date"</formula>
    </cfRule>
  </conditionalFormatting>
  <conditionalFormatting sqref="J131:K131">
    <cfRule type="cellIs" dxfId="398" priority="392" stopIfTrue="1" operator="equal">
      <formula>0</formula>
    </cfRule>
  </conditionalFormatting>
  <conditionalFormatting sqref="E131:H131">
    <cfRule type="cellIs" dxfId="397" priority="391" stopIfTrue="1" operator="equal">
      <formula>"Indicate Date"</formula>
    </cfRule>
  </conditionalFormatting>
  <conditionalFormatting sqref="J36:K36">
    <cfRule type="cellIs" dxfId="395" priority="390" stopIfTrue="1" operator="equal">
      <formula>0</formula>
    </cfRule>
  </conditionalFormatting>
  <conditionalFormatting sqref="E36:H36">
    <cfRule type="cellIs" dxfId="394" priority="389" stopIfTrue="1" operator="equal">
      <formula>"Indicate Date"</formula>
    </cfRule>
  </conditionalFormatting>
  <conditionalFormatting sqref="J58:K58">
    <cfRule type="cellIs" dxfId="393" priority="388" stopIfTrue="1" operator="equal">
      <formula>0</formula>
    </cfRule>
  </conditionalFormatting>
  <conditionalFormatting sqref="E58:H58">
    <cfRule type="cellIs" dxfId="392" priority="387" stopIfTrue="1" operator="equal">
      <formula>"Indicate Date"</formula>
    </cfRule>
  </conditionalFormatting>
  <conditionalFormatting sqref="J16:K16">
    <cfRule type="cellIs" dxfId="390" priority="386" stopIfTrue="1" operator="equal">
      <formula>0</formula>
    </cfRule>
  </conditionalFormatting>
  <conditionalFormatting sqref="E16:H16">
    <cfRule type="cellIs" dxfId="389" priority="385" stopIfTrue="1" operator="equal">
      <formula>"Indicate Date"</formula>
    </cfRule>
  </conditionalFormatting>
  <conditionalFormatting sqref="J17:K17">
    <cfRule type="cellIs" dxfId="387" priority="384" stopIfTrue="1" operator="equal">
      <formula>0</formula>
    </cfRule>
  </conditionalFormatting>
  <conditionalFormatting sqref="E17:H17">
    <cfRule type="cellIs" dxfId="386" priority="383" stopIfTrue="1" operator="equal">
      <formula>"Indicate Date"</formula>
    </cfRule>
  </conditionalFormatting>
  <conditionalFormatting sqref="J53:K53">
    <cfRule type="cellIs" dxfId="385" priority="382" stopIfTrue="1" operator="equal">
      <formula>0</formula>
    </cfRule>
  </conditionalFormatting>
  <conditionalFormatting sqref="E53:H53">
    <cfRule type="cellIs" dxfId="384" priority="381" stopIfTrue="1" operator="equal">
      <formula>"Indicate Date"</formula>
    </cfRule>
  </conditionalFormatting>
  <conditionalFormatting sqref="J109:K109">
    <cfRule type="cellIs" dxfId="381" priority="380" stopIfTrue="1" operator="equal">
      <formula>0</formula>
    </cfRule>
  </conditionalFormatting>
  <conditionalFormatting sqref="E109:H109">
    <cfRule type="cellIs" dxfId="380" priority="379" stopIfTrue="1" operator="equal">
      <formula>"Indicate Date"</formula>
    </cfRule>
  </conditionalFormatting>
  <conditionalFormatting sqref="J129:K129">
    <cfRule type="cellIs" dxfId="379" priority="378" stopIfTrue="1" operator="equal">
      <formula>0</formula>
    </cfRule>
  </conditionalFormatting>
  <conditionalFormatting sqref="E129:H129">
    <cfRule type="cellIs" dxfId="378" priority="377" stopIfTrue="1" operator="equal">
      <formula>"Indicate Date"</formula>
    </cfRule>
  </conditionalFormatting>
  <conditionalFormatting sqref="J119:K119">
    <cfRule type="cellIs" dxfId="376" priority="376" stopIfTrue="1" operator="equal">
      <formula>0</formula>
    </cfRule>
  </conditionalFormatting>
  <conditionalFormatting sqref="E119:H119">
    <cfRule type="cellIs" dxfId="375" priority="375" stopIfTrue="1" operator="equal">
      <formula>"Indicate Date"</formula>
    </cfRule>
  </conditionalFormatting>
  <conditionalFormatting sqref="J124:K124">
    <cfRule type="cellIs" dxfId="373" priority="374" stopIfTrue="1" operator="equal">
      <formula>0</formula>
    </cfRule>
  </conditionalFormatting>
  <conditionalFormatting sqref="E124:H124">
    <cfRule type="cellIs" dxfId="372" priority="373" stopIfTrue="1" operator="equal">
      <formula>"Indicate Date"</formula>
    </cfRule>
  </conditionalFormatting>
  <conditionalFormatting sqref="J156:K156">
    <cfRule type="cellIs" dxfId="371" priority="372" stopIfTrue="1" operator="equal">
      <formula>0</formula>
    </cfRule>
  </conditionalFormatting>
  <conditionalFormatting sqref="E156:H156">
    <cfRule type="cellIs" dxfId="370" priority="371" stopIfTrue="1" operator="equal">
      <formula>"Indicate Date"</formula>
    </cfRule>
  </conditionalFormatting>
  <conditionalFormatting sqref="J86:K86">
    <cfRule type="cellIs" dxfId="366" priority="369" stopIfTrue="1" operator="equal">
      <formula>0</formula>
    </cfRule>
  </conditionalFormatting>
  <conditionalFormatting sqref="E86:H86">
    <cfRule type="cellIs" dxfId="365" priority="368" stopIfTrue="1" operator="equal">
      <formula>"Indicate Date"</formula>
    </cfRule>
  </conditionalFormatting>
  <conditionalFormatting sqref="E18:H18">
    <cfRule type="cellIs" dxfId="363" priority="365" stopIfTrue="1" operator="equal">
      <formula>"Indicate Date"</formula>
    </cfRule>
  </conditionalFormatting>
  <conditionalFormatting sqref="J18">
    <cfRule type="cellIs" dxfId="362" priority="366" stopIfTrue="1" operator="equal">
      <formula>0</formula>
    </cfRule>
  </conditionalFormatting>
  <conditionalFormatting sqref="K18">
    <cfRule type="cellIs" dxfId="360" priority="363" stopIfTrue="1" operator="equal">
      <formula>0</formula>
    </cfRule>
  </conditionalFormatting>
  <conditionalFormatting sqref="E100:H100">
    <cfRule type="cellIs" dxfId="359" priority="361" stopIfTrue="1" operator="equal">
      <formula>"Indicate Date"</formula>
    </cfRule>
  </conditionalFormatting>
  <conditionalFormatting sqref="J100">
    <cfRule type="cellIs" dxfId="358" priority="362" stopIfTrue="1" operator="equal">
      <formula>0</formula>
    </cfRule>
  </conditionalFormatting>
  <conditionalFormatting sqref="E19:H19">
    <cfRule type="cellIs" dxfId="357" priority="359" stopIfTrue="1" operator="equal">
      <formula>"Indicate Date"</formula>
    </cfRule>
  </conditionalFormatting>
  <conditionalFormatting sqref="J19">
    <cfRule type="cellIs" dxfId="356" priority="360" stopIfTrue="1" operator="equal">
      <formula>0</formula>
    </cfRule>
  </conditionalFormatting>
  <conditionalFormatting sqref="E138:H138">
    <cfRule type="cellIs" dxfId="355" priority="357" stopIfTrue="1" operator="equal">
      <formula>"Indicate Date"</formula>
    </cfRule>
  </conditionalFormatting>
  <conditionalFormatting sqref="J138">
    <cfRule type="cellIs" dxfId="354" priority="358" stopIfTrue="1" operator="equal">
      <formula>0</formula>
    </cfRule>
  </conditionalFormatting>
  <conditionalFormatting sqref="E69:H69">
    <cfRule type="cellIs" dxfId="352" priority="355" stopIfTrue="1" operator="equal">
      <formula>"Indicate Date"</formula>
    </cfRule>
  </conditionalFormatting>
  <conditionalFormatting sqref="J69">
    <cfRule type="cellIs" dxfId="351" priority="356" stopIfTrue="1" operator="equal">
      <formula>0</formula>
    </cfRule>
  </conditionalFormatting>
  <conditionalFormatting sqref="E145:H145">
    <cfRule type="cellIs" dxfId="350" priority="353" stopIfTrue="1" operator="equal">
      <formula>"Indicate Date"</formula>
    </cfRule>
  </conditionalFormatting>
  <conditionalFormatting sqref="J145">
    <cfRule type="cellIs" dxfId="349" priority="354" stopIfTrue="1" operator="equal">
      <formula>0</formula>
    </cfRule>
  </conditionalFormatting>
  <conditionalFormatting sqref="K145">
    <cfRule type="cellIs" dxfId="348" priority="352" stopIfTrue="1" operator="equal">
      <formula>0</formula>
    </cfRule>
  </conditionalFormatting>
  <conditionalFormatting sqref="E146:H146">
    <cfRule type="cellIs" dxfId="347" priority="351" stopIfTrue="1" operator="equal">
      <formula>"Indicate Date"</formula>
    </cfRule>
  </conditionalFormatting>
  <conditionalFormatting sqref="E157:H157">
    <cfRule type="cellIs" dxfId="345" priority="349" stopIfTrue="1" operator="equal">
      <formula>"Indicate Date"</formula>
    </cfRule>
  </conditionalFormatting>
  <conditionalFormatting sqref="J157">
    <cfRule type="cellIs" dxfId="344" priority="350" stopIfTrue="1" operator="equal">
      <formula>0</formula>
    </cfRule>
  </conditionalFormatting>
  <conditionalFormatting sqref="E154:H154">
    <cfRule type="cellIs" dxfId="343" priority="347" stopIfTrue="1" operator="equal">
      <formula>"Indicate Date"</formula>
    </cfRule>
  </conditionalFormatting>
  <conditionalFormatting sqref="J154">
    <cfRule type="cellIs" dxfId="342" priority="348" stopIfTrue="1" operator="equal">
      <formula>0</formula>
    </cfRule>
  </conditionalFormatting>
  <conditionalFormatting sqref="E87:H87">
    <cfRule type="cellIs" dxfId="340" priority="344" stopIfTrue="1" operator="equal">
      <formula>"Indicate Date"</formula>
    </cfRule>
  </conditionalFormatting>
  <conditionalFormatting sqref="J87">
    <cfRule type="cellIs" dxfId="339" priority="345" stopIfTrue="1" operator="equal">
      <formula>0</formula>
    </cfRule>
  </conditionalFormatting>
  <conditionalFormatting sqref="E110:H110">
    <cfRule type="cellIs" dxfId="338" priority="342" stopIfTrue="1" operator="equal">
      <formula>"Indicate Date"</formula>
    </cfRule>
  </conditionalFormatting>
  <conditionalFormatting sqref="J110">
    <cfRule type="cellIs" dxfId="337" priority="343" stopIfTrue="1" operator="equal">
      <formula>0</formula>
    </cfRule>
  </conditionalFormatting>
  <conditionalFormatting sqref="E125:H125">
    <cfRule type="cellIs" dxfId="336" priority="341" stopIfTrue="1" operator="equal">
      <formula>"Indicate Date"</formula>
    </cfRule>
  </conditionalFormatting>
  <conditionalFormatting sqref="E127:H127">
    <cfRule type="cellIs" dxfId="335" priority="339" stopIfTrue="1" operator="equal">
      <formula>"Indicate Date"</formula>
    </cfRule>
  </conditionalFormatting>
  <conditionalFormatting sqref="J127">
    <cfRule type="cellIs" dxfId="334" priority="340" stopIfTrue="1" operator="equal">
      <formula>0</formula>
    </cfRule>
  </conditionalFormatting>
  <conditionalFormatting sqref="E128:H128">
    <cfRule type="cellIs" dxfId="333" priority="337" stopIfTrue="1" operator="equal">
      <formula>"Indicate Date"</formula>
    </cfRule>
  </conditionalFormatting>
  <conditionalFormatting sqref="J128">
    <cfRule type="cellIs" dxfId="332" priority="338" stopIfTrue="1" operator="equal">
      <formula>0</formula>
    </cfRule>
  </conditionalFormatting>
  <conditionalFormatting sqref="E118:H118">
    <cfRule type="cellIs" dxfId="329" priority="335" stopIfTrue="1" operator="equal">
      <formula>"Indicate Date"</formula>
    </cfRule>
  </conditionalFormatting>
  <conditionalFormatting sqref="J118">
    <cfRule type="cellIs" dxfId="328" priority="336" stopIfTrue="1" operator="equal">
      <formula>0</formula>
    </cfRule>
  </conditionalFormatting>
  <conditionalFormatting sqref="E20:H20">
    <cfRule type="cellIs" dxfId="326" priority="333" stopIfTrue="1" operator="equal">
      <formula>"Indicate Date"</formula>
    </cfRule>
  </conditionalFormatting>
  <conditionalFormatting sqref="J20">
    <cfRule type="cellIs" dxfId="325" priority="334" stopIfTrue="1" operator="equal">
      <formula>0</formula>
    </cfRule>
  </conditionalFormatting>
  <conditionalFormatting sqref="E64:H64 E67:H67">
    <cfRule type="cellIs" dxfId="324" priority="331" stopIfTrue="1" operator="equal">
      <formula>"Indicate Date"</formula>
    </cfRule>
  </conditionalFormatting>
  <conditionalFormatting sqref="J64 J67">
    <cfRule type="cellIs" dxfId="323" priority="332" stopIfTrue="1" operator="equal">
      <formula>0</formula>
    </cfRule>
  </conditionalFormatting>
  <conditionalFormatting sqref="E158:H158">
    <cfRule type="cellIs" dxfId="322" priority="330" stopIfTrue="1" operator="equal">
      <formula>"Indicate Date"</formula>
    </cfRule>
  </conditionalFormatting>
  <conditionalFormatting sqref="J21">
    <cfRule type="cellIs" dxfId="320" priority="326" stopIfTrue="1" operator="equal">
      <formula>0</formula>
    </cfRule>
  </conditionalFormatting>
  <conditionalFormatting sqref="K21">
    <cfRule type="cellIs" dxfId="319" priority="325" stopIfTrue="1" operator="equal">
      <formula>0</formula>
    </cfRule>
  </conditionalFormatting>
  <conditionalFormatting sqref="E21:H21">
    <cfRule type="cellIs" dxfId="317" priority="328" stopIfTrue="1" operator="equal">
      <formula>"Indicate Date"</formula>
    </cfRule>
  </conditionalFormatting>
  <conditionalFormatting sqref="K43 K52">
    <cfRule type="cellIs" dxfId="316" priority="322" stopIfTrue="1" operator="equal">
      <formula>0</formula>
    </cfRule>
  </conditionalFormatting>
  <conditionalFormatting sqref="J43 J52">
    <cfRule type="cellIs" dxfId="315" priority="324" stopIfTrue="1" operator="equal">
      <formula>0</formula>
    </cfRule>
  </conditionalFormatting>
  <conditionalFormatting sqref="E43:H43 E52:H52">
    <cfRule type="cellIs" dxfId="314" priority="323" stopIfTrue="1" operator="equal">
      <formula>"Indicate Date"</formula>
    </cfRule>
  </conditionalFormatting>
  <conditionalFormatting sqref="J59">
    <cfRule type="cellIs" dxfId="313" priority="321" stopIfTrue="1" operator="equal">
      <formula>0</formula>
    </cfRule>
  </conditionalFormatting>
  <conditionalFormatting sqref="E59:H59">
    <cfRule type="cellIs" dxfId="312" priority="320" stopIfTrue="1" operator="equal">
      <formula>"Indicate Date"</formula>
    </cfRule>
  </conditionalFormatting>
  <conditionalFormatting sqref="K88">
    <cfRule type="cellIs" dxfId="311" priority="317" stopIfTrue="1" operator="equal">
      <formula>0</formula>
    </cfRule>
  </conditionalFormatting>
  <conditionalFormatting sqref="J88">
    <cfRule type="cellIs" dxfId="310" priority="319" stopIfTrue="1" operator="equal">
      <formula>0</formula>
    </cfRule>
  </conditionalFormatting>
  <conditionalFormatting sqref="E88:H88">
    <cfRule type="cellIs" dxfId="309" priority="318" stopIfTrue="1" operator="equal">
      <formula>"Indicate Date"</formula>
    </cfRule>
  </conditionalFormatting>
  <conditionalFormatting sqref="J22">
    <cfRule type="cellIs" dxfId="308" priority="316" stopIfTrue="1" operator="equal">
      <formula>0</formula>
    </cfRule>
  </conditionalFormatting>
  <conditionalFormatting sqref="K22">
    <cfRule type="cellIs" dxfId="307" priority="314" stopIfTrue="1" operator="equal">
      <formula>0</formula>
    </cfRule>
  </conditionalFormatting>
  <conditionalFormatting sqref="E22:H22">
    <cfRule type="cellIs" dxfId="306" priority="315" stopIfTrue="1" operator="equal">
      <formula>"Indicate Date"</formula>
    </cfRule>
  </conditionalFormatting>
  <conditionalFormatting sqref="J90">
    <cfRule type="cellIs" dxfId="305" priority="313" stopIfTrue="1" operator="equal">
      <formula>0</formula>
    </cfRule>
  </conditionalFormatting>
  <conditionalFormatting sqref="K90">
    <cfRule type="cellIs" dxfId="304" priority="311" stopIfTrue="1" operator="equal">
      <formula>0</formula>
    </cfRule>
  </conditionalFormatting>
  <conditionalFormatting sqref="E90:H90">
    <cfRule type="cellIs" dxfId="303" priority="312" stopIfTrue="1" operator="equal">
      <formula>"Indicate Date"</formula>
    </cfRule>
  </conditionalFormatting>
  <conditionalFormatting sqref="J121">
    <cfRule type="cellIs" dxfId="302" priority="310" stopIfTrue="1" operator="equal">
      <formula>0</formula>
    </cfRule>
  </conditionalFormatting>
  <conditionalFormatting sqref="K121">
    <cfRule type="cellIs" dxfId="301" priority="308" stopIfTrue="1" operator="equal">
      <formula>0</formula>
    </cfRule>
  </conditionalFormatting>
  <conditionalFormatting sqref="E121:H121">
    <cfRule type="cellIs" dxfId="300" priority="309" stopIfTrue="1" operator="equal">
      <formula>"Indicate Date"</formula>
    </cfRule>
  </conditionalFormatting>
  <conditionalFormatting sqref="J75:J76">
    <cfRule type="cellIs" dxfId="297" priority="306" stopIfTrue="1" operator="equal">
      <formula>0</formula>
    </cfRule>
  </conditionalFormatting>
  <conditionalFormatting sqref="K75:K76">
    <cfRule type="cellIs" dxfId="296" priority="304" stopIfTrue="1" operator="equal">
      <formula>0</formula>
    </cfRule>
  </conditionalFormatting>
  <conditionalFormatting sqref="E75:H76">
    <cfRule type="cellIs" dxfId="295" priority="305" stopIfTrue="1" operator="equal">
      <formula>"Indicate Date"</formula>
    </cfRule>
  </conditionalFormatting>
  <conditionalFormatting sqref="J101">
    <cfRule type="cellIs" dxfId="294" priority="303" stopIfTrue="1" operator="equal">
      <formula>0</formula>
    </cfRule>
  </conditionalFormatting>
  <conditionalFormatting sqref="K101">
    <cfRule type="cellIs" dxfId="293" priority="301" stopIfTrue="1" operator="equal">
      <formula>0</formula>
    </cfRule>
  </conditionalFormatting>
  <conditionalFormatting sqref="E101:H101">
    <cfRule type="cellIs" dxfId="292" priority="302" stopIfTrue="1" operator="equal">
      <formula>"Indicate Date"</formula>
    </cfRule>
  </conditionalFormatting>
  <conditionalFormatting sqref="J141">
    <cfRule type="cellIs" dxfId="291" priority="300" stopIfTrue="1" operator="equal">
      <formula>0</formula>
    </cfRule>
  </conditionalFormatting>
  <conditionalFormatting sqref="K141">
    <cfRule type="cellIs" dxfId="290" priority="298" stopIfTrue="1" operator="equal">
      <formula>0</formula>
    </cfRule>
  </conditionalFormatting>
  <conditionalFormatting sqref="E141:H141">
    <cfRule type="cellIs" dxfId="289" priority="299" stopIfTrue="1" operator="equal">
      <formula>"Indicate Date"</formula>
    </cfRule>
  </conditionalFormatting>
  <conditionalFormatting sqref="J133">
    <cfRule type="cellIs" dxfId="288" priority="297" stopIfTrue="1" operator="equal">
      <formula>0</formula>
    </cfRule>
  </conditionalFormatting>
  <conditionalFormatting sqref="K133">
    <cfRule type="cellIs" dxfId="287" priority="295" stopIfTrue="1" operator="equal">
      <formula>0</formula>
    </cfRule>
  </conditionalFormatting>
  <conditionalFormatting sqref="E133:H133">
    <cfRule type="cellIs" dxfId="286" priority="296" stopIfTrue="1" operator="equal">
      <formula>"Indicate Date"</formula>
    </cfRule>
  </conditionalFormatting>
  <conditionalFormatting sqref="J147:J148 J152">
    <cfRule type="cellIs" dxfId="285" priority="294" stopIfTrue="1" operator="equal">
      <formula>0</formula>
    </cfRule>
  </conditionalFormatting>
  <conditionalFormatting sqref="K147:K148 K152">
    <cfRule type="cellIs" dxfId="284" priority="292" stopIfTrue="1" operator="equal">
      <formula>0</formula>
    </cfRule>
  </conditionalFormatting>
  <conditionalFormatting sqref="E147:H148 E152:H152">
    <cfRule type="cellIs" dxfId="283" priority="293" stopIfTrue="1" operator="equal">
      <formula>"Indicate Date"</formula>
    </cfRule>
  </conditionalFormatting>
  <conditionalFormatting sqref="J70:J71">
    <cfRule type="cellIs" dxfId="281" priority="291" stopIfTrue="1" operator="equal">
      <formula>0</formula>
    </cfRule>
  </conditionalFormatting>
  <conditionalFormatting sqref="K70:K71">
    <cfRule type="cellIs" dxfId="280" priority="289" stopIfTrue="1" operator="equal">
      <formula>0</formula>
    </cfRule>
  </conditionalFormatting>
  <conditionalFormatting sqref="E70:H71">
    <cfRule type="cellIs" dxfId="279" priority="290" stopIfTrue="1" operator="equal">
      <formula>"Indicate Date"</formula>
    </cfRule>
  </conditionalFormatting>
  <conditionalFormatting sqref="J60">
    <cfRule type="cellIs" dxfId="278" priority="288" stopIfTrue="1" operator="equal">
      <formula>0</formula>
    </cfRule>
  </conditionalFormatting>
  <conditionalFormatting sqref="K60">
    <cfRule type="cellIs" dxfId="277" priority="286" stopIfTrue="1" operator="equal">
      <formula>0</formula>
    </cfRule>
  </conditionalFormatting>
  <conditionalFormatting sqref="E60:H60">
    <cfRule type="cellIs" dxfId="276" priority="287" stopIfTrue="1" operator="equal">
      <formula>"Indicate Date"</formula>
    </cfRule>
  </conditionalFormatting>
  <conditionalFormatting sqref="J61">
    <cfRule type="cellIs" dxfId="275" priority="285" stopIfTrue="1" operator="equal">
      <formula>0</formula>
    </cfRule>
  </conditionalFormatting>
  <conditionalFormatting sqref="K61">
    <cfRule type="cellIs" dxfId="274" priority="283" stopIfTrue="1" operator="equal">
      <formula>0</formula>
    </cfRule>
  </conditionalFormatting>
  <conditionalFormatting sqref="E61:H61">
    <cfRule type="cellIs" dxfId="273" priority="284" stopIfTrue="1" operator="equal">
      <formula>"Indicate Date"</formula>
    </cfRule>
  </conditionalFormatting>
  <conditionalFormatting sqref="J149">
    <cfRule type="cellIs" dxfId="272" priority="282" stopIfTrue="1" operator="equal">
      <formula>0</formula>
    </cfRule>
  </conditionalFormatting>
  <conditionalFormatting sqref="K149">
    <cfRule type="cellIs" dxfId="271" priority="280" stopIfTrue="1" operator="equal">
      <formula>0</formula>
    </cfRule>
  </conditionalFormatting>
  <conditionalFormatting sqref="E149:H149">
    <cfRule type="cellIs" dxfId="270" priority="281" stopIfTrue="1" operator="equal">
      <formula>"Indicate Date"</formula>
    </cfRule>
  </conditionalFormatting>
  <conditionalFormatting sqref="J155">
    <cfRule type="cellIs" dxfId="269" priority="279" stopIfTrue="1" operator="equal">
      <formula>0</formula>
    </cfRule>
  </conditionalFormatting>
  <conditionalFormatting sqref="K155">
    <cfRule type="cellIs" dxfId="268" priority="277" stopIfTrue="1" operator="equal">
      <formula>0</formula>
    </cfRule>
  </conditionalFormatting>
  <conditionalFormatting sqref="E155:H155">
    <cfRule type="cellIs" dxfId="267" priority="278" stopIfTrue="1" operator="equal">
      <formula>"Indicate Date"</formula>
    </cfRule>
  </conditionalFormatting>
  <conditionalFormatting sqref="J37">
    <cfRule type="cellIs" dxfId="265" priority="276" stopIfTrue="1" operator="equal">
      <formula>0</formula>
    </cfRule>
  </conditionalFormatting>
  <conditionalFormatting sqref="K37">
    <cfRule type="cellIs" dxfId="264" priority="274" stopIfTrue="1" operator="equal">
      <formula>0</formula>
    </cfRule>
  </conditionalFormatting>
  <conditionalFormatting sqref="E37:H37">
    <cfRule type="cellIs" dxfId="263" priority="275" stopIfTrue="1" operator="equal">
      <formula>"Indicate Date"</formula>
    </cfRule>
  </conditionalFormatting>
  <conditionalFormatting sqref="J40">
    <cfRule type="cellIs" dxfId="262" priority="273" stopIfTrue="1" operator="equal">
      <formula>0</formula>
    </cfRule>
  </conditionalFormatting>
  <conditionalFormatting sqref="K40">
    <cfRule type="cellIs" dxfId="261" priority="271" stopIfTrue="1" operator="equal">
      <formula>0</formula>
    </cfRule>
  </conditionalFormatting>
  <conditionalFormatting sqref="E40:H40">
    <cfRule type="cellIs" dxfId="260" priority="272" stopIfTrue="1" operator="equal">
      <formula>"Indicate Date"</formula>
    </cfRule>
  </conditionalFormatting>
  <conditionalFormatting sqref="J159">
    <cfRule type="cellIs" dxfId="259" priority="270" stopIfTrue="1" operator="equal">
      <formula>0</formula>
    </cfRule>
  </conditionalFormatting>
  <conditionalFormatting sqref="K159">
    <cfRule type="cellIs" dxfId="258" priority="267" stopIfTrue="1" operator="equal">
      <formula>0</formula>
    </cfRule>
  </conditionalFormatting>
  <conditionalFormatting sqref="E159:H159">
    <cfRule type="cellIs" dxfId="256" priority="269" stopIfTrue="1" operator="equal">
      <formula>"Indicate Date"</formula>
    </cfRule>
  </conditionalFormatting>
  <conditionalFormatting sqref="J91">
    <cfRule type="cellIs" dxfId="255" priority="266" stopIfTrue="1" operator="equal">
      <formula>0</formula>
    </cfRule>
  </conditionalFormatting>
  <conditionalFormatting sqref="K91">
    <cfRule type="cellIs" dxfId="254" priority="264" stopIfTrue="1" operator="equal">
      <formula>0</formula>
    </cfRule>
  </conditionalFormatting>
  <conditionalFormatting sqref="E91:H91">
    <cfRule type="cellIs" dxfId="253" priority="265" stopIfTrue="1" operator="equal">
      <formula>"Indicate Date"</formula>
    </cfRule>
  </conditionalFormatting>
  <conditionalFormatting sqref="J89">
    <cfRule type="cellIs" dxfId="252" priority="263" stopIfTrue="1" operator="equal">
      <formula>0</formula>
    </cfRule>
  </conditionalFormatting>
  <conditionalFormatting sqref="K89">
    <cfRule type="cellIs" dxfId="251" priority="261" stopIfTrue="1" operator="equal">
      <formula>0</formula>
    </cfRule>
  </conditionalFormatting>
  <conditionalFormatting sqref="E89:H89">
    <cfRule type="cellIs" dxfId="250" priority="262" stopIfTrue="1" operator="equal">
      <formula>"Indicate Date"</formula>
    </cfRule>
  </conditionalFormatting>
  <conditionalFormatting sqref="J112">
    <cfRule type="cellIs" dxfId="249" priority="260" stopIfTrue="1" operator="equal">
      <formula>0</formula>
    </cfRule>
  </conditionalFormatting>
  <conditionalFormatting sqref="K112">
    <cfRule type="cellIs" dxfId="248" priority="258" stopIfTrue="1" operator="equal">
      <formula>0</formula>
    </cfRule>
  </conditionalFormatting>
  <conditionalFormatting sqref="E112:H112">
    <cfRule type="cellIs" dxfId="247" priority="259" stopIfTrue="1" operator="equal">
      <formula>"Indicate Date"</formula>
    </cfRule>
  </conditionalFormatting>
  <conditionalFormatting sqref="J115:J117">
    <cfRule type="cellIs" dxfId="246" priority="257" stopIfTrue="1" operator="equal">
      <formula>0</formula>
    </cfRule>
  </conditionalFormatting>
  <conditionalFormatting sqref="K115:K117">
    <cfRule type="cellIs" dxfId="245" priority="255" stopIfTrue="1" operator="equal">
      <formula>0</formula>
    </cfRule>
  </conditionalFormatting>
  <conditionalFormatting sqref="E115:H117">
    <cfRule type="cellIs" dxfId="244" priority="256" stopIfTrue="1" operator="equal">
      <formula>"Indicate Date"</formula>
    </cfRule>
  </conditionalFormatting>
  <conditionalFormatting sqref="J122">
    <cfRule type="cellIs" dxfId="242" priority="254" stopIfTrue="1" operator="equal">
      <formula>0</formula>
    </cfRule>
  </conditionalFormatting>
  <conditionalFormatting sqref="K122">
    <cfRule type="cellIs" dxfId="241" priority="252" stopIfTrue="1" operator="equal">
      <formula>0</formula>
    </cfRule>
  </conditionalFormatting>
  <conditionalFormatting sqref="E122:H122">
    <cfRule type="cellIs" dxfId="240" priority="253" stopIfTrue="1" operator="equal">
      <formula>"Indicate Date"</formula>
    </cfRule>
  </conditionalFormatting>
  <conditionalFormatting sqref="J150:J151">
    <cfRule type="cellIs" dxfId="238" priority="251" stopIfTrue="1" operator="equal">
      <formula>0</formula>
    </cfRule>
  </conditionalFormatting>
  <conditionalFormatting sqref="K150:K151">
    <cfRule type="cellIs" dxfId="237" priority="248" stopIfTrue="1" operator="equal">
      <formula>0</formula>
    </cfRule>
  </conditionalFormatting>
  <conditionalFormatting sqref="E150:H151">
    <cfRule type="cellIs" dxfId="235" priority="250" stopIfTrue="1" operator="equal">
      <formula>"Indicate Date"</formula>
    </cfRule>
  </conditionalFormatting>
  <conditionalFormatting sqref="J92:J93">
    <cfRule type="cellIs" dxfId="234" priority="247" stopIfTrue="1" operator="equal">
      <formula>0</formula>
    </cfRule>
  </conditionalFormatting>
  <conditionalFormatting sqref="K92:K93">
    <cfRule type="cellIs" dxfId="233" priority="245" stopIfTrue="1" operator="equal">
      <formula>0</formula>
    </cfRule>
  </conditionalFormatting>
  <conditionalFormatting sqref="E92:H93">
    <cfRule type="cellIs" dxfId="232" priority="246" stopIfTrue="1" operator="equal">
      <formula>"Indicate Date"</formula>
    </cfRule>
  </conditionalFormatting>
  <conditionalFormatting sqref="J126">
    <cfRule type="cellIs" dxfId="231" priority="244" stopIfTrue="1" operator="equal">
      <formula>0</formula>
    </cfRule>
  </conditionalFormatting>
  <conditionalFormatting sqref="K126">
    <cfRule type="cellIs" dxfId="230" priority="241" stopIfTrue="1" operator="equal">
      <formula>0</formula>
    </cfRule>
  </conditionalFormatting>
  <conditionalFormatting sqref="E126:H126">
    <cfRule type="cellIs" dxfId="228" priority="243" stopIfTrue="1" operator="equal">
      <formula>"Indicate Date"</formula>
    </cfRule>
  </conditionalFormatting>
  <conditionalFormatting sqref="J111">
    <cfRule type="cellIs" dxfId="227" priority="240" stopIfTrue="1" operator="equal">
      <formula>0</formula>
    </cfRule>
  </conditionalFormatting>
  <conditionalFormatting sqref="K111">
    <cfRule type="cellIs" dxfId="226" priority="238" stopIfTrue="1" operator="equal">
      <formula>0</formula>
    </cfRule>
  </conditionalFormatting>
  <conditionalFormatting sqref="E111:H111">
    <cfRule type="cellIs" dxfId="225" priority="239" stopIfTrue="1" operator="equal">
      <formula>"Indicate Date"</formula>
    </cfRule>
  </conditionalFormatting>
  <conditionalFormatting sqref="J23 J33">
    <cfRule type="cellIs" dxfId="223" priority="237" stopIfTrue="1" operator="equal">
      <formula>0</formula>
    </cfRule>
  </conditionalFormatting>
  <conditionalFormatting sqref="K23 K33">
    <cfRule type="cellIs" dxfId="222" priority="235" stopIfTrue="1" operator="equal">
      <formula>0</formula>
    </cfRule>
  </conditionalFormatting>
  <conditionalFormatting sqref="E23:H23 E33:H33">
    <cfRule type="cellIs" dxfId="221" priority="236" stopIfTrue="1" operator="equal">
      <formula>"Indicate Date"</formula>
    </cfRule>
  </conditionalFormatting>
  <conditionalFormatting sqref="J62">
    <cfRule type="cellIs" dxfId="219" priority="234" stopIfTrue="1" operator="equal">
      <formula>0</formula>
    </cfRule>
  </conditionalFormatting>
  <conditionalFormatting sqref="K62">
    <cfRule type="cellIs" dxfId="218" priority="232" stopIfTrue="1" operator="equal">
      <formula>0</formula>
    </cfRule>
  </conditionalFormatting>
  <conditionalFormatting sqref="E62:H62">
    <cfRule type="cellIs" dxfId="217" priority="233" stopIfTrue="1" operator="equal">
      <formula>"Indicate Date"</formula>
    </cfRule>
  </conditionalFormatting>
  <conditionalFormatting sqref="E38:H39">
    <cfRule type="cellIs" dxfId="216" priority="230" stopIfTrue="1" operator="equal">
      <formula>"Indicate Date"</formula>
    </cfRule>
  </conditionalFormatting>
  <conditionalFormatting sqref="J38:J39">
    <cfRule type="cellIs" dxfId="215" priority="231" stopIfTrue="1" operator="equal">
      <formula>0</formula>
    </cfRule>
  </conditionalFormatting>
  <conditionalFormatting sqref="K38:M39 I38:I39 A39 C38:D39">
    <cfRule type="expression" dxfId="214" priority="229" stopIfTrue="1">
      <formula>LEN(TRIM(A38))=0</formula>
    </cfRule>
  </conditionalFormatting>
  <conditionalFormatting sqref="E6:H6">
    <cfRule type="cellIs" dxfId="213" priority="227" stopIfTrue="1" operator="equal">
      <formula>"Indicate Date"</formula>
    </cfRule>
  </conditionalFormatting>
  <conditionalFormatting sqref="J6">
    <cfRule type="cellIs" dxfId="212" priority="228" stopIfTrue="1" operator="equal">
      <formula>0</formula>
    </cfRule>
  </conditionalFormatting>
  <conditionalFormatting sqref="K6:M6 A6 I6 C6:D6">
    <cfRule type="expression" dxfId="211" priority="226" stopIfTrue="1">
      <formula>LEN(TRIM(A6))=0</formula>
    </cfRule>
  </conditionalFormatting>
  <conditionalFormatting sqref="E102:H102">
    <cfRule type="cellIs" dxfId="210" priority="224" stopIfTrue="1" operator="equal">
      <formula>"Indicate Date"</formula>
    </cfRule>
  </conditionalFormatting>
  <conditionalFormatting sqref="J102">
    <cfRule type="cellIs" dxfId="209" priority="225" stopIfTrue="1" operator="equal">
      <formula>0</formula>
    </cfRule>
  </conditionalFormatting>
  <conditionalFormatting sqref="K102:M102 I102 C102:D102">
    <cfRule type="expression" dxfId="208" priority="223" stopIfTrue="1">
      <formula>LEN(TRIM(C102))=0</formula>
    </cfRule>
  </conditionalFormatting>
  <conditionalFormatting sqref="E160:H160">
    <cfRule type="cellIs" dxfId="207" priority="220" stopIfTrue="1" operator="equal">
      <formula>"Indicate Date"</formula>
    </cfRule>
  </conditionalFormatting>
  <conditionalFormatting sqref="J160">
    <cfRule type="cellIs" dxfId="206" priority="221" stopIfTrue="1" operator="equal">
      <formula>0</formula>
    </cfRule>
  </conditionalFormatting>
  <conditionalFormatting sqref="J103:K103">
    <cfRule type="cellIs" dxfId="204" priority="218" stopIfTrue="1" operator="equal">
      <formula>0</formula>
    </cfRule>
  </conditionalFormatting>
  <conditionalFormatting sqref="E103:H103">
    <cfRule type="cellIs" dxfId="203" priority="217" stopIfTrue="1" operator="equal">
      <formula>"Indicate Date"</formula>
    </cfRule>
  </conditionalFormatting>
  <conditionalFormatting sqref="B6">
    <cfRule type="expression" dxfId="201" priority="216" stopIfTrue="1">
      <formula>LEN(TRIM(B6))=0</formula>
    </cfRule>
  </conditionalFormatting>
  <conditionalFormatting sqref="B8">
    <cfRule type="expression" dxfId="200" priority="215" stopIfTrue="1">
      <formula>LEN(TRIM(B8))=0</formula>
    </cfRule>
  </conditionalFormatting>
  <conditionalFormatting sqref="B9">
    <cfRule type="expression" dxfId="199" priority="214" stopIfTrue="1">
      <formula>LEN(TRIM(B9))=0</formula>
    </cfRule>
  </conditionalFormatting>
  <conditionalFormatting sqref="B10">
    <cfRule type="expression" dxfId="198" priority="213" stopIfTrue="1">
      <formula>LEN(TRIM(B10))=0</formula>
    </cfRule>
  </conditionalFormatting>
  <conditionalFormatting sqref="B11">
    <cfRule type="expression" dxfId="197" priority="212" stopIfTrue="1">
      <formula>LEN(TRIM(B11))=0</formula>
    </cfRule>
  </conditionalFormatting>
  <conditionalFormatting sqref="B12">
    <cfRule type="expression" dxfId="196" priority="211" stopIfTrue="1">
      <formula>LEN(TRIM(B12))=0</formula>
    </cfRule>
  </conditionalFormatting>
  <conditionalFormatting sqref="B13">
    <cfRule type="expression" dxfId="195" priority="210" stopIfTrue="1">
      <formula>LEN(TRIM(B13))=0</formula>
    </cfRule>
  </conditionalFormatting>
  <conditionalFormatting sqref="B16">
    <cfRule type="expression" dxfId="194" priority="209" stopIfTrue="1">
      <formula>LEN(TRIM(B16))=0</formula>
    </cfRule>
  </conditionalFormatting>
  <conditionalFormatting sqref="B21">
    <cfRule type="expression" dxfId="193" priority="208" stopIfTrue="1">
      <formula>LEN(TRIM(B21))=0</formula>
    </cfRule>
  </conditionalFormatting>
  <conditionalFormatting sqref="B22">
    <cfRule type="expression" dxfId="192" priority="207" stopIfTrue="1">
      <formula>LEN(TRIM(B22))=0</formula>
    </cfRule>
  </conditionalFormatting>
  <conditionalFormatting sqref="B23 B33">
    <cfRule type="expression" dxfId="191" priority="206" stopIfTrue="1">
      <formula>LEN(TRIM(B23))=0</formula>
    </cfRule>
  </conditionalFormatting>
  <conditionalFormatting sqref="B35">
    <cfRule type="expression" dxfId="190" priority="205" stopIfTrue="1">
      <formula>LEN(TRIM(B35))=0</formula>
    </cfRule>
  </conditionalFormatting>
  <conditionalFormatting sqref="B36">
    <cfRule type="expression" dxfId="189" priority="204" stopIfTrue="1">
      <formula>LEN(TRIM(B36))=0</formula>
    </cfRule>
  </conditionalFormatting>
  <conditionalFormatting sqref="B37">
    <cfRule type="expression" dxfId="188" priority="203" stopIfTrue="1">
      <formula>LEN(TRIM(B37))=0</formula>
    </cfRule>
  </conditionalFormatting>
  <conditionalFormatting sqref="B38:B39">
    <cfRule type="expression" dxfId="187" priority="202" stopIfTrue="1">
      <formula>LEN(TRIM(B38))=0</formula>
    </cfRule>
  </conditionalFormatting>
  <conditionalFormatting sqref="E104:H105">
    <cfRule type="cellIs" dxfId="185" priority="200" stopIfTrue="1" operator="equal">
      <formula>"Indicate Date"</formula>
    </cfRule>
  </conditionalFormatting>
  <conditionalFormatting sqref="J104:J105">
    <cfRule type="cellIs" dxfId="184" priority="201" stopIfTrue="1" operator="equal">
      <formula>0</formula>
    </cfRule>
  </conditionalFormatting>
  <conditionalFormatting sqref="A105 K104:M105 I104:I105 C104:D105">
    <cfRule type="expression" dxfId="183" priority="199" stopIfTrue="1">
      <formula>LEN(TRIM(A104))=0</formula>
    </cfRule>
  </conditionalFormatting>
  <conditionalFormatting sqref="E24:H24">
    <cfRule type="cellIs" dxfId="179" priority="194" stopIfTrue="1" operator="equal">
      <formula>"Indicate Date"</formula>
    </cfRule>
  </conditionalFormatting>
  <conditionalFormatting sqref="J24">
    <cfRule type="cellIs" dxfId="178" priority="195" stopIfTrue="1" operator="equal">
      <formula>0</formula>
    </cfRule>
  </conditionalFormatting>
  <conditionalFormatting sqref="B24:D24 K24:M24 I24">
    <cfRule type="expression" dxfId="177" priority="193" stopIfTrue="1">
      <formula>LEN(TRIM(B24))=0</formula>
    </cfRule>
  </conditionalFormatting>
  <conditionalFormatting sqref="E65:H65">
    <cfRule type="cellIs" dxfId="165" priority="179" stopIfTrue="1" operator="equal">
      <formula>"Indicate Date"</formula>
    </cfRule>
  </conditionalFormatting>
  <conditionalFormatting sqref="J65">
    <cfRule type="cellIs" dxfId="164" priority="180" stopIfTrue="1" operator="equal">
      <formula>0</formula>
    </cfRule>
  </conditionalFormatting>
  <conditionalFormatting sqref="I65 K65:M65 B65:D65">
    <cfRule type="expression" dxfId="163" priority="178" stopIfTrue="1">
      <formula>LEN(TRIM(B65))=0</formula>
    </cfRule>
  </conditionalFormatting>
  <conditionalFormatting sqref="E66:H66">
    <cfRule type="cellIs" dxfId="162" priority="176" stopIfTrue="1" operator="equal">
      <formula>"Indicate Date"</formula>
    </cfRule>
  </conditionalFormatting>
  <conditionalFormatting sqref="J66">
    <cfRule type="cellIs" dxfId="161" priority="177" stopIfTrue="1" operator="equal">
      <formula>0</formula>
    </cfRule>
  </conditionalFormatting>
  <conditionalFormatting sqref="E25:H25">
    <cfRule type="cellIs" dxfId="159" priority="174" stopIfTrue="1" operator="equal">
      <formula>"Indicate Date"</formula>
    </cfRule>
  </conditionalFormatting>
  <conditionalFormatting sqref="J25">
    <cfRule type="cellIs" dxfId="158" priority="175" stopIfTrue="1" operator="equal">
      <formula>0</formula>
    </cfRule>
  </conditionalFormatting>
  <conditionalFormatting sqref="B25:D25 K25:M25 I25">
    <cfRule type="expression" dxfId="157" priority="173" stopIfTrue="1">
      <formula>LEN(TRIM(B25))=0</formula>
    </cfRule>
  </conditionalFormatting>
  <conditionalFormatting sqref="E95:H95">
    <cfRule type="cellIs" dxfId="152" priority="168" stopIfTrue="1" operator="equal">
      <formula>"Indicate Date"</formula>
    </cfRule>
  </conditionalFormatting>
  <conditionalFormatting sqref="J95">
    <cfRule type="cellIs" dxfId="151" priority="169" stopIfTrue="1" operator="equal">
      <formula>0</formula>
    </cfRule>
  </conditionalFormatting>
  <conditionalFormatting sqref="B95:D95 K95:M95 I95">
    <cfRule type="expression" dxfId="150" priority="167" stopIfTrue="1">
      <formula>LEN(TRIM(B95))=0</formula>
    </cfRule>
  </conditionalFormatting>
  <conditionalFormatting sqref="E26:H26">
    <cfRule type="cellIs" dxfId="149" priority="165" stopIfTrue="1" operator="equal">
      <formula>"Indicate Date"</formula>
    </cfRule>
  </conditionalFormatting>
  <conditionalFormatting sqref="J26">
    <cfRule type="cellIs" dxfId="148" priority="166" stopIfTrue="1" operator="equal">
      <formula>0</formula>
    </cfRule>
  </conditionalFormatting>
  <conditionalFormatting sqref="B26:D26 K26:M26 I26">
    <cfRule type="expression" dxfId="147" priority="164" stopIfTrue="1">
      <formula>LEN(TRIM(B26))=0</formula>
    </cfRule>
  </conditionalFormatting>
  <conditionalFormatting sqref="E44:H45">
    <cfRule type="cellIs" dxfId="146" priority="162" stopIfTrue="1" operator="equal">
      <formula>"Indicate Date"</formula>
    </cfRule>
  </conditionalFormatting>
  <conditionalFormatting sqref="J44:J45">
    <cfRule type="cellIs" dxfId="145" priority="163" stopIfTrue="1" operator="equal">
      <formula>0</formula>
    </cfRule>
  </conditionalFormatting>
  <conditionalFormatting sqref="K44:M44 I44 C44:D44">
    <cfRule type="expression" dxfId="144" priority="161" stopIfTrue="1">
      <formula>LEN(TRIM(C44))=0</formula>
    </cfRule>
  </conditionalFormatting>
  <conditionalFormatting sqref="J46">
    <cfRule type="cellIs" dxfId="142" priority="159" stopIfTrue="1" operator="equal">
      <formula>0</formula>
    </cfRule>
  </conditionalFormatting>
  <conditionalFormatting sqref="K46">
    <cfRule type="cellIs" dxfId="141" priority="157" stopIfTrue="1" operator="equal">
      <formula>0</formula>
    </cfRule>
  </conditionalFormatting>
  <conditionalFormatting sqref="E46:H46">
    <cfRule type="cellIs" dxfId="140" priority="158" stopIfTrue="1" operator="equal">
      <formula>"Indicate Date"</formula>
    </cfRule>
  </conditionalFormatting>
  <conditionalFormatting sqref="E27:H28">
    <cfRule type="cellIs" dxfId="136" priority="152" stopIfTrue="1" operator="equal">
      <formula>"Indicate Date"</formula>
    </cfRule>
  </conditionalFormatting>
  <conditionalFormatting sqref="J27:J28">
    <cfRule type="cellIs" dxfId="135" priority="153" stopIfTrue="1" operator="equal">
      <formula>0</formula>
    </cfRule>
  </conditionalFormatting>
  <conditionalFormatting sqref="I27:I28 K27:M28 B27:D28">
    <cfRule type="expression" dxfId="134" priority="151" stopIfTrue="1">
      <formula>LEN(TRIM(B27))=0</formula>
    </cfRule>
  </conditionalFormatting>
  <conditionalFormatting sqref="E29:H29">
    <cfRule type="cellIs" dxfId="133" priority="149" stopIfTrue="1" operator="equal">
      <formula>"Indicate Date"</formula>
    </cfRule>
  </conditionalFormatting>
  <conditionalFormatting sqref="J29">
    <cfRule type="cellIs" dxfId="132" priority="150" stopIfTrue="1" operator="equal">
      <formula>0</formula>
    </cfRule>
  </conditionalFormatting>
  <conditionalFormatting sqref="I29 K29:M29 B29:D29">
    <cfRule type="expression" dxfId="131" priority="148" stopIfTrue="1">
      <formula>LEN(TRIM(B29))=0</formula>
    </cfRule>
  </conditionalFormatting>
  <conditionalFormatting sqref="E94:H94">
    <cfRule type="cellIs" dxfId="130" priority="146" stopIfTrue="1" operator="equal">
      <formula>"Indicate Date"</formula>
    </cfRule>
  </conditionalFormatting>
  <conditionalFormatting sqref="J94">
    <cfRule type="cellIs" dxfId="129" priority="147" stopIfTrue="1" operator="equal">
      <formula>0</formula>
    </cfRule>
  </conditionalFormatting>
  <conditionalFormatting sqref="I94 K94:M94 A94 C94:D94">
    <cfRule type="expression" dxfId="128" priority="145" stopIfTrue="1">
      <formula>LEN(TRIM(A94))=0</formula>
    </cfRule>
  </conditionalFormatting>
  <conditionalFormatting sqref="J30:J31">
    <cfRule type="cellIs" dxfId="127" priority="144" stopIfTrue="1" operator="equal">
      <formula>0</formula>
    </cfRule>
  </conditionalFormatting>
  <conditionalFormatting sqref="K30:K31">
    <cfRule type="cellIs" dxfId="126" priority="142" stopIfTrue="1" operator="equal">
      <formula>0</formula>
    </cfRule>
  </conditionalFormatting>
  <conditionalFormatting sqref="E30:H31">
    <cfRule type="cellIs" dxfId="125" priority="143" stopIfTrue="1" operator="equal">
      <formula>"Indicate Date"</formula>
    </cfRule>
  </conditionalFormatting>
  <conditionalFormatting sqref="B30">
    <cfRule type="expression" dxfId="124" priority="141" stopIfTrue="1">
      <formula>LEN(TRIM(B30))=0</formula>
    </cfRule>
  </conditionalFormatting>
  <conditionalFormatting sqref="B31">
    <cfRule type="expression" dxfId="123" priority="140" stopIfTrue="1">
      <formula>LEN(TRIM(B31))=0</formula>
    </cfRule>
  </conditionalFormatting>
  <conditionalFormatting sqref="E47:H47">
    <cfRule type="cellIs" dxfId="122" priority="138" stopIfTrue="1" operator="equal">
      <formula>"Indicate Date"</formula>
    </cfRule>
  </conditionalFormatting>
  <conditionalFormatting sqref="J47">
    <cfRule type="cellIs" dxfId="121" priority="139" stopIfTrue="1" operator="equal">
      <formula>0</formula>
    </cfRule>
  </conditionalFormatting>
  <conditionalFormatting sqref="A47:D47 K47:M47 I47">
    <cfRule type="expression" dxfId="120" priority="137" stopIfTrue="1">
      <formula>LEN(TRIM(A47))=0</formula>
    </cfRule>
  </conditionalFormatting>
  <conditionalFormatting sqref="J48:K48">
    <cfRule type="cellIs" dxfId="118" priority="134" stopIfTrue="1" operator="equal">
      <formula>0</formula>
    </cfRule>
  </conditionalFormatting>
  <conditionalFormatting sqref="E48:H48">
    <cfRule type="cellIs" dxfId="117" priority="133" stopIfTrue="1" operator="equal">
      <formula>"Indicate Date"</formula>
    </cfRule>
  </conditionalFormatting>
  <conditionalFormatting sqref="J49:K49">
    <cfRule type="cellIs" dxfId="115" priority="131" stopIfTrue="1" operator="equal">
      <formula>0</formula>
    </cfRule>
  </conditionalFormatting>
  <conditionalFormatting sqref="E49:H49">
    <cfRule type="cellIs" dxfId="114" priority="130" stopIfTrue="1" operator="equal">
      <formula>"Indicate Date"</formula>
    </cfRule>
  </conditionalFormatting>
  <conditionalFormatting sqref="E50:H50">
    <cfRule type="cellIs" dxfId="112" priority="128" stopIfTrue="1" operator="equal">
      <formula>"Indicate Date"</formula>
    </cfRule>
  </conditionalFormatting>
  <conditionalFormatting sqref="J50">
    <cfRule type="cellIs" dxfId="111" priority="129" stopIfTrue="1" operator="equal">
      <formula>0</formula>
    </cfRule>
  </conditionalFormatting>
  <conditionalFormatting sqref="E32:H32">
    <cfRule type="cellIs" dxfId="108" priority="126" stopIfTrue="1" operator="equal">
      <formula>"Indicate Date"</formula>
    </cfRule>
  </conditionalFormatting>
  <conditionalFormatting sqref="J32">
    <cfRule type="cellIs" dxfId="107" priority="127" stopIfTrue="1" operator="equal">
      <formula>0</formula>
    </cfRule>
  </conditionalFormatting>
  <conditionalFormatting sqref="B32:D32 K32:M32 I32">
    <cfRule type="expression" dxfId="106" priority="125" stopIfTrue="1">
      <formula>LEN(TRIM(B32))=0</formula>
    </cfRule>
  </conditionalFormatting>
  <conditionalFormatting sqref="B84">
    <cfRule type="expression" dxfId="105" priority="124" stopIfTrue="1">
      <formula>LEN(TRIM(B84))=0</formula>
    </cfRule>
  </conditionalFormatting>
  <conditionalFormatting sqref="B85">
    <cfRule type="expression" dxfId="104" priority="123" stopIfTrue="1">
      <formula>LEN(TRIM(B85))=0</formula>
    </cfRule>
  </conditionalFormatting>
  <conditionalFormatting sqref="B86">
    <cfRule type="expression" dxfId="103" priority="122" stopIfTrue="1">
      <formula>LEN(TRIM(B86))=0</formula>
    </cfRule>
  </conditionalFormatting>
  <conditionalFormatting sqref="B87">
    <cfRule type="expression" dxfId="102" priority="121" stopIfTrue="1">
      <formula>LEN(TRIM(B87))=0</formula>
    </cfRule>
  </conditionalFormatting>
  <conditionalFormatting sqref="B88">
    <cfRule type="expression" dxfId="101" priority="120" stopIfTrue="1">
      <formula>LEN(TRIM(B88))=0</formula>
    </cfRule>
  </conditionalFormatting>
  <conditionalFormatting sqref="B89">
    <cfRule type="expression" dxfId="100" priority="119" stopIfTrue="1">
      <formula>LEN(TRIM(B89))=0</formula>
    </cfRule>
  </conditionalFormatting>
  <conditionalFormatting sqref="B90">
    <cfRule type="expression" dxfId="99" priority="118" stopIfTrue="1">
      <formula>LEN(TRIM(B90))=0</formula>
    </cfRule>
  </conditionalFormatting>
  <conditionalFormatting sqref="B92:B93">
    <cfRule type="expression" dxfId="98" priority="117" stopIfTrue="1">
      <formula>LEN(TRIM(B92))=0</formula>
    </cfRule>
  </conditionalFormatting>
  <conditionalFormatting sqref="B94">
    <cfRule type="expression" dxfId="96" priority="116" stopIfTrue="1">
      <formula>LEN(TRIM(B94))=0</formula>
    </cfRule>
  </conditionalFormatting>
  <conditionalFormatting sqref="B104:B105">
    <cfRule type="expression" dxfId="95" priority="107" stopIfTrue="1">
      <formula>LEN(TRIM(B104))=0</formula>
    </cfRule>
  </conditionalFormatting>
  <conditionalFormatting sqref="B96">
    <cfRule type="expression" dxfId="94" priority="115" stopIfTrue="1">
      <formula>LEN(TRIM(B96))=0</formula>
    </cfRule>
  </conditionalFormatting>
  <conditionalFormatting sqref="B97">
    <cfRule type="expression" dxfId="93" priority="114" stopIfTrue="1">
      <formula>LEN(TRIM(B97))=0</formula>
    </cfRule>
  </conditionalFormatting>
  <conditionalFormatting sqref="B98">
    <cfRule type="expression" dxfId="92" priority="113" stopIfTrue="1">
      <formula>LEN(TRIM(B98))=0</formula>
    </cfRule>
  </conditionalFormatting>
  <conditionalFormatting sqref="B99">
    <cfRule type="expression" dxfId="91" priority="112" stopIfTrue="1">
      <formula>LEN(TRIM(B99))=0</formula>
    </cfRule>
  </conditionalFormatting>
  <conditionalFormatting sqref="B100">
    <cfRule type="expression" dxfId="90" priority="111" stopIfTrue="1">
      <formula>LEN(TRIM(B100))=0</formula>
    </cfRule>
  </conditionalFormatting>
  <conditionalFormatting sqref="B101">
    <cfRule type="expression" dxfId="89" priority="110" stopIfTrue="1">
      <formula>LEN(TRIM(B101))=0</formula>
    </cfRule>
  </conditionalFormatting>
  <conditionalFormatting sqref="B102">
    <cfRule type="expression" dxfId="88" priority="109" stopIfTrue="1">
      <formula>LEN(TRIM(B102))=0</formula>
    </cfRule>
  </conditionalFormatting>
  <conditionalFormatting sqref="B103">
    <cfRule type="expression" dxfId="87" priority="108" stopIfTrue="1">
      <formula>LEN(TRIM(B103))=0</formula>
    </cfRule>
  </conditionalFormatting>
  <conditionalFormatting sqref="E51:H51">
    <cfRule type="cellIs" dxfId="84" priority="105" stopIfTrue="1" operator="equal">
      <formula>"Indicate Date"</formula>
    </cfRule>
  </conditionalFormatting>
  <conditionalFormatting sqref="J51">
    <cfRule type="cellIs" dxfId="83" priority="106" stopIfTrue="1" operator="equal">
      <formula>0</formula>
    </cfRule>
  </conditionalFormatting>
  <conditionalFormatting sqref="A51:D51 K51:M51 I51">
    <cfRule type="expression" dxfId="82" priority="104" stopIfTrue="1">
      <formula>LEN(TRIM(A51))=0</formula>
    </cfRule>
  </conditionalFormatting>
  <conditionalFormatting sqref="A11">
    <cfRule type="expression" dxfId="73" priority="75" stopIfTrue="1">
      <formula>LEN(TRIM(A11))=0</formula>
    </cfRule>
  </conditionalFormatting>
  <conditionalFormatting sqref="A7">
    <cfRule type="expression" dxfId="65" priority="79" stopIfTrue="1">
      <formula>LEN(TRIM(A7))=0</formula>
    </cfRule>
  </conditionalFormatting>
  <conditionalFormatting sqref="A8">
    <cfRule type="expression" dxfId="64" priority="78" stopIfTrue="1">
      <formula>LEN(TRIM(A8))=0</formula>
    </cfRule>
  </conditionalFormatting>
  <conditionalFormatting sqref="A9">
    <cfRule type="expression" dxfId="63" priority="77" stopIfTrue="1">
      <formula>LEN(TRIM(A9))=0</formula>
    </cfRule>
  </conditionalFormatting>
  <conditionalFormatting sqref="A10">
    <cfRule type="expression" dxfId="62" priority="76" stopIfTrue="1">
      <formula>LEN(TRIM(A10))=0</formula>
    </cfRule>
  </conditionalFormatting>
  <conditionalFormatting sqref="A12">
    <cfRule type="expression" dxfId="61" priority="74" stopIfTrue="1">
      <formula>LEN(TRIM(A12))=0</formula>
    </cfRule>
  </conditionalFormatting>
  <conditionalFormatting sqref="A13">
    <cfRule type="expression" dxfId="60" priority="73" stopIfTrue="1">
      <formula>LEN(TRIM(A13))=0</formula>
    </cfRule>
  </conditionalFormatting>
  <conditionalFormatting sqref="A16">
    <cfRule type="expression" dxfId="59" priority="72" stopIfTrue="1">
      <formula>LEN(TRIM(A16))=0</formula>
    </cfRule>
  </conditionalFormatting>
  <conditionalFormatting sqref="A17">
    <cfRule type="expression" dxfId="58" priority="71" stopIfTrue="1">
      <formula>LEN(TRIM(A17))=0</formula>
    </cfRule>
  </conditionalFormatting>
  <conditionalFormatting sqref="A18">
    <cfRule type="expression" dxfId="57" priority="70" stopIfTrue="1">
      <formula>LEN(TRIM(A18))=0</formula>
    </cfRule>
  </conditionalFormatting>
  <conditionalFormatting sqref="A19">
    <cfRule type="expression" dxfId="56" priority="69" stopIfTrue="1">
      <formula>LEN(TRIM(A19))=0</formula>
    </cfRule>
  </conditionalFormatting>
  <conditionalFormatting sqref="A20">
    <cfRule type="expression" dxfId="55" priority="68" stopIfTrue="1">
      <formula>LEN(TRIM(A20))=0</formula>
    </cfRule>
  </conditionalFormatting>
  <conditionalFormatting sqref="A21">
    <cfRule type="expression" dxfId="54" priority="67" stopIfTrue="1">
      <formula>LEN(TRIM(A21))=0</formula>
    </cfRule>
  </conditionalFormatting>
  <conditionalFormatting sqref="A23">
    <cfRule type="expression" dxfId="53" priority="66" stopIfTrue="1">
      <formula>LEN(TRIM(A23))=0</formula>
    </cfRule>
  </conditionalFormatting>
  <conditionalFormatting sqref="A24">
    <cfRule type="expression" dxfId="52" priority="65" stopIfTrue="1">
      <formula>LEN(TRIM(A24))=0</formula>
    </cfRule>
  </conditionalFormatting>
  <conditionalFormatting sqref="A25">
    <cfRule type="expression" dxfId="51" priority="64" stopIfTrue="1">
      <formula>LEN(TRIM(A25))=0</formula>
    </cfRule>
  </conditionalFormatting>
  <conditionalFormatting sqref="A26">
    <cfRule type="expression" dxfId="50" priority="63" stopIfTrue="1">
      <formula>LEN(TRIM(A26))=0</formula>
    </cfRule>
  </conditionalFormatting>
  <conditionalFormatting sqref="A27">
    <cfRule type="expression" dxfId="49" priority="62" stopIfTrue="1">
      <formula>LEN(TRIM(A27))=0</formula>
    </cfRule>
  </conditionalFormatting>
  <conditionalFormatting sqref="A28">
    <cfRule type="expression" dxfId="48" priority="61" stopIfTrue="1">
      <formula>LEN(TRIM(A28))=0</formula>
    </cfRule>
  </conditionalFormatting>
  <conditionalFormatting sqref="A29">
    <cfRule type="expression" dxfId="47" priority="60" stopIfTrue="1">
      <formula>LEN(TRIM(A29))=0</formula>
    </cfRule>
  </conditionalFormatting>
  <conditionalFormatting sqref="A30">
    <cfRule type="expression" dxfId="46" priority="59" stopIfTrue="1">
      <formula>LEN(TRIM(A30))=0</formula>
    </cfRule>
  </conditionalFormatting>
  <conditionalFormatting sqref="A31">
    <cfRule type="expression" dxfId="45" priority="58" stopIfTrue="1">
      <formula>LEN(TRIM(A31))=0</formula>
    </cfRule>
  </conditionalFormatting>
  <conditionalFormatting sqref="A32">
    <cfRule type="expression" dxfId="44" priority="57" stopIfTrue="1">
      <formula>LEN(TRIM(A32))=0</formula>
    </cfRule>
  </conditionalFormatting>
  <conditionalFormatting sqref="A35">
    <cfRule type="expression" dxfId="43" priority="56" stopIfTrue="1">
      <formula>LEN(TRIM(A35))=0</formula>
    </cfRule>
  </conditionalFormatting>
  <conditionalFormatting sqref="A36">
    <cfRule type="expression" dxfId="42" priority="55" stopIfTrue="1">
      <formula>LEN(TRIM(A36))=0</formula>
    </cfRule>
  </conditionalFormatting>
  <conditionalFormatting sqref="A37">
    <cfRule type="expression" dxfId="41" priority="54" stopIfTrue="1">
      <formula>LEN(TRIM(A37))=0</formula>
    </cfRule>
  </conditionalFormatting>
  <conditionalFormatting sqref="A38">
    <cfRule type="expression" dxfId="40" priority="53" stopIfTrue="1">
      <formula>LEN(TRIM(A38))=0</formula>
    </cfRule>
  </conditionalFormatting>
  <conditionalFormatting sqref="A48">
    <cfRule type="expression" dxfId="39" priority="47" stopIfTrue="1">
      <formula>LEN(TRIM(A48))=0</formula>
    </cfRule>
  </conditionalFormatting>
  <conditionalFormatting sqref="A49">
    <cfRule type="expression" dxfId="38" priority="46" stopIfTrue="1">
      <formula>LEN(TRIM(A49))=0</formula>
    </cfRule>
  </conditionalFormatting>
  <conditionalFormatting sqref="A50">
    <cfRule type="expression" dxfId="37" priority="45" stopIfTrue="1">
      <formula>LEN(TRIM(A50))=0</formula>
    </cfRule>
  </conditionalFormatting>
  <conditionalFormatting sqref="A69">
    <cfRule type="expression" dxfId="23" priority="31" stopIfTrue="1">
      <formula>LEN(TRIM(A69))=0</formula>
    </cfRule>
  </conditionalFormatting>
  <conditionalFormatting sqref="A70">
    <cfRule type="expression" dxfId="22" priority="30" stopIfTrue="1">
      <formula>LEN(TRIM(A70))=0</formula>
    </cfRule>
  </conditionalFormatting>
  <conditionalFormatting sqref="A71">
    <cfRule type="expression" dxfId="21" priority="29" stopIfTrue="1">
      <formula>LEN(TRIM(A71))=0</formula>
    </cfRule>
  </conditionalFormatting>
  <conditionalFormatting sqref="A73">
    <cfRule type="expression" dxfId="20" priority="28" stopIfTrue="1">
      <formula>LEN(TRIM(A73))=0</formula>
    </cfRule>
  </conditionalFormatting>
  <conditionalFormatting sqref="A74">
    <cfRule type="expression" dxfId="19" priority="27" stopIfTrue="1">
      <formula>LEN(TRIM(A74))=0</formula>
    </cfRule>
  </conditionalFormatting>
  <conditionalFormatting sqref="A78">
    <cfRule type="expression" dxfId="18" priority="26" stopIfTrue="1">
      <formula>LEN(TRIM(A78))=0</formula>
    </cfRule>
  </conditionalFormatting>
  <conditionalFormatting sqref="A79">
    <cfRule type="expression" dxfId="17" priority="25" stopIfTrue="1">
      <formula>LEN(TRIM(A79))=0</formula>
    </cfRule>
  </conditionalFormatting>
  <conditionalFormatting sqref="A80">
    <cfRule type="expression" dxfId="16" priority="24" stopIfTrue="1">
      <formula>LEN(TRIM(A80))=0</formula>
    </cfRule>
  </conditionalFormatting>
  <conditionalFormatting sqref="A95">
    <cfRule type="expression" dxfId="15" priority="16" stopIfTrue="1">
      <formula>LEN(TRIM(A95))=0</formula>
    </cfRule>
  </conditionalFormatting>
  <conditionalFormatting sqref="A96">
    <cfRule type="expression" dxfId="14" priority="15" stopIfTrue="1">
      <formula>LEN(TRIM(A96))=0</formula>
    </cfRule>
  </conditionalFormatting>
  <conditionalFormatting sqref="A97">
    <cfRule type="expression" dxfId="13" priority="14" stopIfTrue="1">
      <formula>LEN(TRIM(A97))=0</formula>
    </cfRule>
  </conditionalFormatting>
  <conditionalFormatting sqref="A98">
    <cfRule type="expression" dxfId="12" priority="13" stopIfTrue="1">
      <formula>LEN(TRIM(A98))=0</formula>
    </cfRule>
  </conditionalFormatting>
  <conditionalFormatting sqref="A99">
    <cfRule type="expression" dxfId="11" priority="12" stopIfTrue="1">
      <formula>LEN(TRIM(A99))=0</formula>
    </cfRule>
  </conditionalFormatting>
  <conditionalFormatting sqref="A100">
    <cfRule type="expression" dxfId="10" priority="11" stopIfTrue="1">
      <formula>LEN(TRIM(A100))=0</formula>
    </cfRule>
  </conditionalFormatting>
  <conditionalFormatting sqref="A101">
    <cfRule type="expression" dxfId="9" priority="10" stopIfTrue="1">
      <formula>LEN(TRIM(A101))=0</formula>
    </cfRule>
  </conditionalFormatting>
  <conditionalFormatting sqref="A102">
    <cfRule type="expression" dxfId="8" priority="9" stopIfTrue="1">
      <formula>LEN(TRIM(A102))=0</formula>
    </cfRule>
  </conditionalFormatting>
  <conditionalFormatting sqref="A103">
    <cfRule type="expression" dxfId="7" priority="8" stopIfTrue="1">
      <formula>LEN(TRIM(A103))=0</formula>
    </cfRule>
  </conditionalFormatting>
  <conditionalFormatting sqref="A104">
    <cfRule type="expression" dxfId="6" priority="7" stopIfTrue="1">
      <formula>LEN(TRIM(A104))=0</formula>
    </cfRule>
  </conditionalFormatting>
  <conditionalFormatting sqref="A158">
    <cfRule type="expression" dxfId="5" priority="6" stopIfTrue="1">
      <formula>LEN(TRIM(A158))=0</formula>
    </cfRule>
  </conditionalFormatting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2" stopIfTrue="1" id="{D3C44DB2-F9D2-4094-909D-1B08AABBD50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K85:M85 I85 C85:D85</xm:sqref>
        </x14:conditionalFormatting>
        <x14:conditionalFormatting xmlns:xm="http://schemas.microsoft.com/office/excel/2006/main">
          <x14:cfRule type="expression" priority="431" stopIfTrue="1" id="{99AC55BA-6FD0-4A13-8DB3-03B1F683F8FD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K55:M56 I55:I56 C55:D56</xm:sqref>
        </x14:conditionalFormatting>
        <x14:conditionalFormatting xmlns:xm="http://schemas.microsoft.com/office/excel/2006/main">
          <x14:cfRule type="expression" priority="430" stopIfTrue="1" id="{9016B16B-3371-4B75-80F3-7806B263E72C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A107:D107 K107:M107 I107 I113 K113:M113 A113:D113 A120:D120 K120:M120 I120</xm:sqref>
        </x14:conditionalFormatting>
        <x14:conditionalFormatting xmlns:xm="http://schemas.microsoft.com/office/excel/2006/main">
          <x14:cfRule type="expression" priority="436" stopIfTrue="1" id="{A2A24C62-FA98-437C-B249-88D1F4228B2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I73 K73:M73 C73:D73</xm:sqref>
        </x14:conditionalFormatting>
        <x14:conditionalFormatting xmlns:xm="http://schemas.microsoft.com/office/excel/2006/main">
          <x14:cfRule type="expression" priority="437" stopIfTrue="1" id="{75FAFDD3-5101-4110-9545-98FF407CFB6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A130:D130 K130:M130 I130 I139 K139:M139 A139:D139 I132 K132:M132 A132:D132 A134:D136 K134:M136 I134:I136</xm:sqref>
        </x14:conditionalFormatting>
        <x14:conditionalFormatting xmlns:xm="http://schemas.microsoft.com/office/excel/2006/main">
          <x14:cfRule type="expression" priority="438" stopIfTrue="1" id="{E5BE0B0B-67F8-4785-B101-1356D106997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I11:I13 K11:M13 I96:I98 K96:M98 C11:D13 C96:D98</xm:sqref>
        </x14:conditionalFormatting>
        <x14:conditionalFormatting xmlns:xm="http://schemas.microsoft.com/office/excel/2006/main">
          <x14:cfRule type="expression" priority="429" stopIfTrue="1" id="{16A41F92-2A9B-45F4-A046-DDFF7108B4B0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I63 K63:M63 I78:I80 K78:M80 K140:M140 A140:D140 I140 C63:D63 B78:D80</xm:sqref>
        </x14:conditionalFormatting>
        <x14:conditionalFormatting xmlns:xm="http://schemas.microsoft.com/office/excel/2006/main">
          <x14:cfRule type="expression" priority="426" stopIfTrue="1" id="{667C5F6F-F17E-4321-881A-860D366865E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I123 L123:M123 B123:D123</xm:sqref>
        </x14:conditionalFormatting>
        <x14:conditionalFormatting xmlns:xm="http://schemas.microsoft.com/office/excel/2006/main">
          <x14:cfRule type="expression" priority="439" stopIfTrue="1" id="{4822AA55-0E4C-43AD-98FC-4F10A811866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A153:D153 L153:M153 I153</xm:sqref>
        </x14:conditionalFormatting>
        <x14:conditionalFormatting xmlns:xm="http://schemas.microsoft.com/office/excel/2006/main">
          <x14:cfRule type="expression" priority="440" stopIfTrue="1" id="{403F1B48-06C3-4A20-BECF-33A7DBFB04A7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I137 L137:M137 A137:D137 L142:M143 I142:I143 B142:D143</xm:sqref>
        </x14:conditionalFormatting>
        <x14:conditionalFormatting xmlns:xm="http://schemas.microsoft.com/office/excel/2006/main">
          <x14:cfRule type="expression" priority="441" stopIfTrue="1" id="{634B67FD-7E46-424D-89DA-14D3B3C0596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A131:D131 L99:M99 I99 L131:M131 I131 I57 L57:M57 C57:D57 C99:D99</xm:sqref>
        </x14:conditionalFormatting>
        <x14:conditionalFormatting xmlns:xm="http://schemas.microsoft.com/office/excel/2006/main">
          <x14:cfRule type="expression" priority="393" stopIfTrue="1" id="{0387914C-747E-451E-8A9F-31842CE2F49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L144:M144 B144:D144 I144</xm:sqref>
        </x14:conditionalFormatting>
        <x14:conditionalFormatting xmlns:xm="http://schemas.microsoft.com/office/excel/2006/main">
          <x14:cfRule type="expression" priority="442" stopIfTrue="1" id="{EE395953-9722-4803-B3AC-B9484E3FB53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I35 L35:M35 L58:M58 I58 C35:D35 C58:D58</xm:sqref>
        </x14:conditionalFormatting>
        <x14:conditionalFormatting xmlns:xm="http://schemas.microsoft.com/office/excel/2006/main">
          <x14:cfRule type="expression" priority="443" stopIfTrue="1" id="{C7E9B900-47B7-45E9-AE7B-47571BC54DD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A129:D129 L129:M129 I129 I36 L36:M36 C36:D36</xm:sqref>
        </x14:conditionalFormatting>
        <x14:conditionalFormatting xmlns:xm="http://schemas.microsoft.com/office/excel/2006/main">
          <x14:cfRule type="expression" priority="444" stopIfTrue="1" id="{CD7CB9F2-6F72-4C0C-91F5-11E3877296A7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I109 L109:M109 B109:D109 I119 L119:M119 B119:D119 I124 L124:M124 B124:D124 I8:I10 L8:M10 L16:M16 I16 L156:M156 A156:D156 C8:D10 C16:D16</xm:sqref>
        </x14:conditionalFormatting>
        <x14:conditionalFormatting xmlns:xm="http://schemas.microsoft.com/office/excel/2006/main">
          <x14:cfRule type="expression" priority="445" stopIfTrue="1" id="{27C6C4BD-3997-4103-B2A1-39E3ACE1D2B2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I108 L108:M108 B108:D108</xm:sqref>
        </x14:conditionalFormatting>
        <x14:conditionalFormatting xmlns:xm="http://schemas.microsoft.com/office/excel/2006/main">
          <x14:cfRule type="expression" priority="446" stopIfTrue="1" id="{5FDE6C31-251F-43E4-925D-E3824D1C974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L42:M42 B42:D42 I42</xm:sqref>
        </x14:conditionalFormatting>
        <x14:conditionalFormatting xmlns:xm="http://schemas.microsoft.com/office/excel/2006/main">
          <x14:cfRule type="expression" priority="447" stopIfTrue="1" id="{30AA2F28-046A-4C56-91CF-CA10EDF6A25D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I114 L114:M114 A114:D114</xm:sqref>
        </x14:conditionalFormatting>
        <x14:conditionalFormatting xmlns:xm="http://schemas.microsoft.com/office/excel/2006/main">
          <x14:cfRule type="expression" priority="448" stopIfTrue="1" id="{3F07A420-116A-4333-ABC7-0E39386C2E9C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I74 L74:M74 B74:D74</xm:sqref>
        </x14:conditionalFormatting>
        <x14:conditionalFormatting xmlns:xm="http://schemas.microsoft.com/office/excel/2006/main">
          <x14:cfRule type="expression" priority="370" stopIfTrue="1" id="{92A9467E-9742-40D3-8291-217B8075274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I156</xm:sqref>
        </x14:conditionalFormatting>
        <x14:conditionalFormatting xmlns:xm="http://schemas.microsoft.com/office/excel/2006/main">
          <x14:cfRule type="expression" priority="449" stopIfTrue="1" id="{C04FF404-5521-4A72-8AC7-0EC09E1BD37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I84 L84:M84 C84:D84</xm:sqref>
        </x14:conditionalFormatting>
        <x14:conditionalFormatting xmlns:xm="http://schemas.microsoft.com/office/excel/2006/main">
          <x14:cfRule type="expression" priority="450" stopIfTrue="1" id="{8A50ED03-26E3-4669-BD27-EA3BDA00F3D0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I5 L5:M5 A5:D5 I17 L17:M17 B17:D17 I53 L53:M53 A53:D53</xm:sqref>
        </x14:conditionalFormatting>
        <x14:conditionalFormatting xmlns:xm="http://schemas.microsoft.com/office/excel/2006/main">
          <x14:cfRule type="expression" priority="367" stopIfTrue="1" id="{4B51603D-4558-4033-8080-96849F935BE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I86 L86:M86 C86:D86</xm:sqref>
        </x14:conditionalFormatting>
        <x14:conditionalFormatting xmlns:xm="http://schemas.microsoft.com/office/excel/2006/main">
          <x14:cfRule type="expression" priority="364" stopIfTrue="1" id="{F1D4501C-E413-4A3E-9D46-63045B908D7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I138 K138:M138 A138:D138</xm:sqref>
        </x14:conditionalFormatting>
        <x14:conditionalFormatting xmlns:xm="http://schemas.microsoft.com/office/excel/2006/main">
          <x14:cfRule type="expression" priority="451" stopIfTrue="1" id="{1C065A71-771D-4873-B67E-1E899E13E0F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B145:D145 C146:D146 L145:M146 I145:I146 A157 C157:D157 K157:M157 I157</xm:sqref>
        </x14:conditionalFormatting>
        <x14:conditionalFormatting xmlns:xm="http://schemas.microsoft.com/office/excel/2006/main">
          <x14:cfRule type="expression" priority="452" stopIfTrue="1" id="{613F50D9-AA7A-496B-B500-1E8D0943AA42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C125:D125 L125:M125 B127:D127 C128:D128 K127:M128 I125 I127:I128</xm:sqref>
        </x14:conditionalFormatting>
        <x14:conditionalFormatting xmlns:xm="http://schemas.microsoft.com/office/excel/2006/main">
          <x14:cfRule type="expression" priority="346" stopIfTrue="1" id="{9AAA7A29-1D6E-4344-8510-E4232DF87FE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K154:M154 A154 C154:D154 I154</xm:sqref>
        </x14:conditionalFormatting>
        <x14:conditionalFormatting xmlns:xm="http://schemas.microsoft.com/office/excel/2006/main">
          <x14:cfRule type="expression" priority="453" stopIfTrue="1" id="{74E3EDD1-0158-4242-B035-151B8384683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B69:D69 I69 K69:M69 I87 K87:M87 C87:D87 I110 K110:M110 C110:D110 C118:D118 K118:M118 I118</xm:sqref>
        </x14:conditionalFormatting>
        <x14:conditionalFormatting xmlns:xm="http://schemas.microsoft.com/office/excel/2006/main">
          <x14:cfRule type="expression" priority="454" stopIfTrue="1" id="{4372D86F-367D-44D0-8886-65B4A70B349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K100:M100 I100 C100:D100</xm:sqref>
        </x14:conditionalFormatting>
        <x14:conditionalFormatting xmlns:xm="http://schemas.microsoft.com/office/excel/2006/main">
          <x14:cfRule type="expression" priority="455" stopIfTrue="1" id="{7D9590DD-BE23-4B74-8C86-4240F145F4E5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L18:M18 I18:I20 K19:M20 C20:D20 I64 K64:M64 C64:D64 C67:D67 A67 K67:M67 I67 B18:D19</xm:sqref>
        </x14:conditionalFormatting>
        <x14:conditionalFormatting xmlns:xm="http://schemas.microsoft.com/office/excel/2006/main">
          <x14:cfRule type="expression" priority="329" stopIfTrue="1" id="{ED22583E-FEB0-4359-BDFD-54462A572A05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I158 L158:M158 C158:D158</xm:sqref>
        </x14:conditionalFormatting>
        <x14:conditionalFormatting xmlns:xm="http://schemas.microsoft.com/office/excel/2006/main">
          <x14:cfRule type="expression" priority="327" stopIfTrue="1" id="{270460F8-FE7A-4D22-BB81-9991F4989E3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L121:M121 I121 A121:D121 L141:M141 I141 A141:D141 A142:A146 A148 A151</xm:sqref>
        </x14:conditionalFormatting>
        <x14:conditionalFormatting xmlns:xm="http://schemas.microsoft.com/office/excel/2006/main">
          <x14:cfRule type="expression" priority="456" stopIfTrue="1" id="{087737EE-2643-4F27-AE26-7AE17304D2C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I133 A133:D133 L133:M133 L147:M148 I147:I148 A147:D147 B148:D148</xm:sqref>
        </x14:conditionalFormatting>
        <x14:conditionalFormatting xmlns:xm="http://schemas.microsoft.com/office/excel/2006/main">
          <x14:cfRule type="expression" priority="307" stopIfTrue="1" id="{BA9D4140-E382-42F5-A6E2-050615CE34B0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L152:M152 I152 A152:D152</xm:sqref>
        </x14:conditionalFormatting>
        <x14:conditionalFormatting xmlns:xm="http://schemas.microsoft.com/office/excel/2006/main">
          <x14:cfRule type="expression" priority="457" stopIfTrue="1" id="{8F26B5A0-85B0-4A60-9999-9BCFAD67C8C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L155:M155 I155 A155:D155</xm:sqref>
        </x14:conditionalFormatting>
        <x14:conditionalFormatting xmlns:xm="http://schemas.microsoft.com/office/excel/2006/main">
          <x14:cfRule type="expression" priority="458" stopIfTrue="1" id="{94632DF0-588B-4942-96DB-68F3F621912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I112 B112:D112 L112:M112 I115:I117 L115:M117 L122:M122 I122 B122:D122 B115:D117</xm:sqref>
        </x14:conditionalFormatting>
        <x14:conditionalFormatting xmlns:xm="http://schemas.microsoft.com/office/excel/2006/main">
          <x14:cfRule type="expression" priority="268" stopIfTrue="1" id="{B4369BB6-57BD-4994-9564-CD2919F1658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I159 I149 A149:D149 L149:M149 L159:M159 A159:D159 I75:I76 A75:A76 L75:M76 C75:D76</xm:sqref>
        </x14:conditionalFormatting>
        <x14:conditionalFormatting xmlns:xm="http://schemas.microsoft.com/office/excel/2006/main">
          <x14:cfRule type="expression" priority="459" stopIfTrue="1" id="{13F11AE7-E5D5-42AA-B0D2-F4B96544B819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L101:M101 I101 C101:D101</xm:sqref>
        </x14:conditionalFormatting>
        <x14:conditionalFormatting xmlns:xm="http://schemas.microsoft.com/office/excel/2006/main">
          <x14:cfRule type="expression" priority="460" stopIfTrue="1" id="{3EEB3665-2149-43DB-83A8-506C376EFB0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I111 L111:M111 B111:D111</xm:sqref>
        </x14:conditionalFormatting>
        <x14:conditionalFormatting xmlns:xm="http://schemas.microsoft.com/office/excel/2006/main">
          <x14:cfRule type="expression" priority="249" stopIfTrue="1" id="{B864B3E9-05F1-4DA9-AD21-ECE7D3614D5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I150:I151 L150:M151 A150:D150 B151:D151</xm:sqref>
        </x14:conditionalFormatting>
        <x14:conditionalFormatting xmlns:xm="http://schemas.microsoft.com/office/excel/2006/main">
          <x14:cfRule type="expression" priority="242" stopIfTrue="1" id="{A1B8ED64-1F4F-4FAC-9D71-511FC8B4271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I126 L126:M126 B126:D126</xm:sqref>
        </x14:conditionalFormatting>
        <x14:conditionalFormatting xmlns:xm="http://schemas.microsoft.com/office/excel/2006/main">
          <x14:cfRule type="expression" priority="461" stopIfTrue="1" id="{C4E086DF-7122-4877-8866-DE467E8C1D1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I21:I23 L21:M23 A22 C21:D23</xm:sqref>
        </x14:conditionalFormatting>
        <x14:conditionalFormatting xmlns:xm="http://schemas.microsoft.com/office/excel/2006/main">
          <x14:cfRule type="expression" priority="462" stopIfTrue="1" id="{46A7BB28-353D-4FB4-B9F2-16EBD64126B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A93 I92:I93 L92:M93 C92:D93 L30:M31 I30:I31 C30:D31</xm:sqref>
        </x14:conditionalFormatting>
        <x14:conditionalFormatting xmlns:xm="http://schemas.microsoft.com/office/excel/2006/main">
          <x14:cfRule type="expression" priority="222" stopIfTrue="1" id="{0FEFF9F8-BDB7-49AD-A97F-9384C558331D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I160 K160:M160 A160:D160</xm:sqref>
        </x14:conditionalFormatting>
        <x14:conditionalFormatting xmlns:xm="http://schemas.microsoft.com/office/excel/2006/main">
          <x14:cfRule type="expression" priority="219" stopIfTrue="1" id="{33A9C32A-FA60-418C-9A6B-E536D5FF00F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I103 L103:M103 C103:D103</xm:sqref>
        </x14:conditionalFormatting>
        <x14:conditionalFormatting xmlns:xm="http://schemas.microsoft.com/office/excel/2006/main">
          <x14:cfRule type="expression" priority="463" stopIfTrue="1" id="{52BE42F9-6C17-4D6C-A28A-1384F32E5152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I89 L89:M89 C89:D89</xm:sqref>
        </x14:conditionalFormatting>
        <x14:conditionalFormatting xmlns:xm="http://schemas.microsoft.com/office/excel/2006/main">
          <x14:cfRule type="expression" priority="198" stopIfTrue="1" id="{BB556CD5-C2E2-4A04-AFBD-299A5D41A91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197" stopIfTrue="1" id="{E2864439-701D-49E0-9C99-228BFA9D9ED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196" stopIfTrue="1" id="{3DDECE76-F00D-4136-B0D5-BE7AE3B7CBA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B43 B52</xm:sqref>
        </x14:conditionalFormatting>
        <x14:conditionalFormatting xmlns:xm="http://schemas.microsoft.com/office/excel/2006/main">
          <x14:cfRule type="expression" priority="192" stopIfTrue="1" id="{7F256CC0-2B28-47EC-93C2-490355BD2690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191" stopIfTrue="1" id="{072EFC4F-8D2F-475C-BD79-7ADBEFA6AEF9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B55</xm:sqref>
        </x14:conditionalFormatting>
        <x14:conditionalFormatting xmlns:xm="http://schemas.microsoft.com/office/excel/2006/main">
          <x14:cfRule type="expression" priority="190" stopIfTrue="1" id="{1D9683FA-74F7-40D4-8E9A-B47273BB0AC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B56</xm:sqref>
        </x14:conditionalFormatting>
        <x14:conditionalFormatting xmlns:xm="http://schemas.microsoft.com/office/excel/2006/main">
          <x14:cfRule type="expression" priority="189" stopIfTrue="1" id="{B408099A-ACA8-4DD8-AACA-BBBAD47323A2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expression" priority="188" stopIfTrue="1" id="{6A5F7F6B-66C7-41CD-BEC7-23338D7F0A6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expression" priority="187" stopIfTrue="1" id="{806C0B5D-4CE1-443E-A2E5-C7AA1968601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expression" priority="186" stopIfTrue="1" id="{AEE30E9B-D3A4-4754-AEB3-8CA3B044D8C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expression" priority="185" stopIfTrue="1" id="{DB7148E0-D143-4A42-99E8-C803102E335D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B61</xm:sqref>
        </x14:conditionalFormatting>
        <x14:conditionalFormatting xmlns:xm="http://schemas.microsoft.com/office/excel/2006/main">
          <x14:cfRule type="expression" priority="184" stopIfTrue="1" id="{7ED87D5B-9D62-4429-8D0F-B531EE476FEC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expression" priority="183" stopIfTrue="1" id="{2BCFAE81-0FA8-4BBE-AC8C-B80B51746EA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B63</xm:sqref>
        </x14:conditionalFormatting>
        <x14:conditionalFormatting xmlns:xm="http://schemas.microsoft.com/office/excel/2006/main">
          <x14:cfRule type="expression" priority="182" stopIfTrue="1" id="{2F6B1BEB-8737-40D4-933E-5C1B2F511CC5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B64 B67</xm:sqref>
        </x14:conditionalFormatting>
        <x14:conditionalFormatting xmlns:xm="http://schemas.microsoft.com/office/excel/2006/main">
          <x14:cfRule type="expression" priority="181" stopIfTrue="1" id="{108DCA77-512B-4989-B440-7D2AA14227F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I66 K66:M66 C66:D66</xm:sqref>
        </x14:conditionalFormatting>
        <x14:conditionalFormatting xmlns:xm="http://schemas.microsoft.com/office/excel/2006/main">
          <x14:cfRule type="expression" priority="172" stopIfTrue="1" id="{36DD4D8C-D742-4F81-BE70-2FFE7CC0008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B73</xm:sqref>
        </x14:conditionalFormatting>
        <x14:conditionalFormatting xmlns:xm="http://schemas.microsoft.com/office/excel/2006/main">
          <x14:cfRule type="expression" priority="171" stopIfTrue="1" id="{8B3FD348-D47B-451B-BED6-6CF55FEF39E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B72</xm:sqref>
        </x14:conditionalFormatting>
        <x14:conditionalFormatting xmlns:xm="http://schemas.microsoft.com/office/excel/2006/main">
          <x14:cfRule type="expression" priority="170" stopIfTrue="1" id="{5DED0446-47A4-4BFA-AF61-BAAD07097A8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B75:B76</xm:sqref>
        </x14:conditionalFormatting>
        <x14:conditionalFormatting xmlns:xm="http://schemas.microsoft.com/office/excel/2006/main">
          <x14:cfRule type="expression" priority="464" stopIfTrue="1" id="{A96CAD78-D572-492B-B85C-1C283C88413D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I91 L91:M91 A91:D91 I37 L37:M37 C37:D37</xm:sqref>
        </x14:conditionalFormatting>
        <x14:conditionalFormatting xmlns:xm="http://schemas.microsoft.com/office/excel/2006/main">
          <x14:cfRule type="expression" priority="160" stopIfTrue="1" id="{9653CB8F-FD82-4F18-98D9-D0716C6CCE9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I45 K45:M45 C45:D45</xm:sqref>
        </x14:conditionalFormatting>
        <x14:conditionalFormatting xmlns:xm="http://schemas.microsoft.com/office/excel/2006/main">
          <x14:cfRule type="expression" priority="156" stopIfTrue="1" id="{F90FFD45-D80F-46BF-B51C-722BB89BAD21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expression" priority="155" stopIfTrue="1" id="{CC1D9279-D275-46EC-BA1E-A8D771841AD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154" stopIfTrue="1" id="{DB242E69-6839-4178-AA09-9736C0FDA60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465" stopIfTrue="1" id="{2C20799B-2DF6-4539-ACAA-2F2FEE3AA29D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I60:I61 L60:M61 C60:D61 L46:M46 C46:D46 I46</xm:sqref>
        </x14:conditionalFormatting>
        <x14:conditionalFormatting xmlns:xm="http://schemas.microsoft.com/office/excel/2006/main">
          <x14:cfRule type="expression" priority="132" stopIfTrue="1" id="{5D66FBD7-FF0A-4568-8C0E-A0FD89575DAC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I48 L48:M48 B48:D48</xm:sqref>
        </x14:conditionalFormatting>
        <x14:conditionalFormatting xmlns:xm="http://schemas.microsoft.com/office/excel/2006/main">
          <x14:cfRule type="expression" priority="135" stopIfTrue="1" id="{98ECBDFE-4ADE-4648-B412-75BF16915AC1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I49 L49:M49 B49:D49</xm:sqref>
        </x14:conditionalFormatting>
        <x14:conditionalFormatting xmlns:xm="http://schemas.microsoft.com/office/excel/2006/main">
          <x14:cfRule type="expression" priority="136" stopIfTrue="1" id="{F40143E2-4F50-4191-BB3E-55BDA6B4F7F7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B50:D50 I50 K50:M50</xm:sqref>
        </x14:conditionalFormatting>
        <x14:conditionalFormatting xmlns:xm="http://schemas.microsoft.com/office/excel/2006/main">
          <x14:cfRule type="expression" priority="466" stopIfTrue="1" id="{9ACB065A-A40C-41AF-BCA4-48F4036686F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I52 A52 L52:M52 C52:D52 I59 K59:M59 C59:D59</xm:sqref>
        </x14:conditionalFormatting>
        <x14:conditionalFormatting xmlns:xm="http://schemas.microsoft.com/office/excel/2006/main">
          <x14:cfRule type="expression" priority="467" stopIfTrue="1" id="{640BB8DD-D42A-4F42-9EA1-62E61D7AA21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I62 L62:M62 C62:D62</xm:sqref>
        </x14:conditionalFormatting>
        <x14:conditionalFormatting xmlns:xm="http://schemas.microsoft.com/office/excel/2006/main">
          <x14:cfRule type="expression" priority="468" stopIfTrue="1" id="{6E787E4B-25FB-4620-AD42-0EE82E7E1F6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I40 A40 L40:M40 C40:D40 A42:A46</xm:sqref>
        </x14:conditionalFormatting>
        <x14:conditionalFormatting xmlns:xm="http://schemas.microsoft.com/office/excel/2006/main">
          <x14:cfRule type="expression" priority="469" stopIfTrue="1" id="{D20D8A80-2033-4293-A1C6-06D80742399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L33:M33 I33 A33 C33:D33</xm:sqref>
        </x14:conditionalFormatting>
        <x14:conditionalFormatting xmlns:xm="http://schemas.microsoft.com/office/excel/2006/main">
          <x14:cfRule type="expression" priority="470" stopIfTrue="1" id="{7204EA95-88DE-4CD1-A6DD-AB119904757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L88:M88 I88 I90 L90:M90 C88:D88 C90:D90 A83:A90 A92</xm:sqref>
        </x14:conditionalFormatting>
        <x14:conditionalFormatting xmlns:xm="http://schemas.microsoft.com/office/excel/2006/main">
          <x14:cfRule type="expression" priority="471" stopIfTrue="1" id="{05ADE8B0-541B-46A1-8BC5-7F010F34181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I70:I71 L70:M71 B70:D71</xm:sqref>
        </x14:conditionalFormatting>
        <x14:conditionalFormatting xmlns:xm="http://schemas.microsoft.com/office/excel/2006/main">
          <x14:cfRule type="expression" priority="472" stopIfTrue="1" id="{AD07C38A-5E25-493F-B228-94FAAD957051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I43 L43:M43 C43:D43</xm:sqref>
        </x14:conditionalFormatting>
        <x14:conditionalFormatting xmlns:xm="http://schemas.microsoft.com/office/excel/2006/main">
          <x14:cfRule type="expression" priority="103" stopIfTrue="1" id="{BA168F0E-B86B-4FD6-AB25-2408A2BB088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A115</xm:sqref>
        </x14:conditionalFormatting>
        <x14:conditionalFormatting xmlns:xm="http://schemas.microsoft.com/office/excel/2006/main">
          <x14:cfRule type="expression" priority="102" stopIfTrue="1" id="{D37ED043-A323-4639-BF14-EB1C9EC2F43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A116</xm:sqref>
        </x14:conditionalFormatting>
        <x14:conditionalFormatting xmlns:xm="http://schemas.microsoft.com/office/excel/2006/main">
          <x14:cfRule type="expression" priority="101" stopIfTrue="1" id="{6D80D05C-E597-459E-A2E3-7ED76B845990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A117</xm:sqref>
        </x14:conditionalFormatting>
        <x14:conditionalFormatting xmlns:xm="http://schemas.microsoft.com/office/excel/2006/main">
          <x14:cfRule type="expression" priority="100" stopIfTrue="1" id="{2356BDFF-6728-4BEC-9138-9878CA1A541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A118</xm:sqref>
        </x14:conditionalFormatting>
        <x14:conditionalFormatting xmlns:xm="http://schemas.microsoft.com/office/excel/2006/main">
          <x14:cfRule type="expression" priority="99" stopIfTrue="1" id="{7821E9AB-AE9E-43F5-9133-C5F0A55D9DC4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A119</xm:sqref>
        </x14:conditionalFormatting>
        <x14:conditionalFormatting xmlns:xm="http://schemas.microsoft.com/office/excel/2006/main">
          <x14:cfRule type="expression" priority="86" stopIfTrue="1" id="{7E9A8E0C-98AF-4D26-8FFC-A70CE41D8237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A122</xm:sqref>
        </x14:conditionalFormatting>
        <x14:conditionalFormatting xmlns:xm="http://schemas.microsoft.com/office/excel/2006/main">
          <x14:cfRule type="expression" priority="85" stopIfTrue="1" id="{9CD24980-145C-423E-8FA1-84988BB71F93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A123</xm:sqref>
        </x14:conditionalFormatting>
        <x14:conditionalFormatting xmlns:xm="http://schemas.microsoft.com/office/excel/2006/main">
          <x14:cfRule type="expression" priority="84" stopIfTrue="1" id="{C260C65D-89CC-4435-AF1B-1A05AAFF8FA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A124</xm:sqref>
        </x14:conditionalFormatting>
        <x14:conditionalFormatting xmlns:xm="http://schemas.microsoft.com/office/excel/2006/main">
          <x14:cfRule type="expression" priority="83" stopIfTrue="1" id="{BBBA0CAD-2147-45E0-99A5-0F4883D0089C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A125</xm:sqref>
        </x14:conditionalFormatting>
        <x14:conditionalFormatting xmlns:xm="http://schemas.microsoft.com/office/excel/2006/main">
          <x14:cfRule type="expression" priority="82" stopIfTrue="1" id="{163CDF19-846F-4153-9FA7-99E3ED657677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A126</xm:sqref>
        </x14:conditionalFormatting>
        <x14:conditionalFormatting xmlns:xm="http://schemas.microsoft.com/office/excel/2006/main">
          <x14:cfRule type="expression" priority="81" stopIfTrue="1" id="{B3E3D644-2426-4470-9C2C-95B49E280EE2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A127</xm:sqref>
        </x14:conditionalFormatting>
        <x14:conditionalFormatting xmlns:xm="http://schemas.microsoft.com/office/excel/2006/main">
          <x14:cfRule type="expression" priority="80" stopIfTrue="1" id="{6238D254-4D76-444B-8A56-94EF54ACEC50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A128</xm:sqref>
        </x14:conditionalFormatting>
        <x14:conditionalFormatting xmlns:xm="http://schemas.microsoft.com/office/excel/2006/main">
          <x14:cfRule type="expression" priority="44" stopIfTrue="1" id="{C81E45DE-BEC0-4319-A2F8-F095A17B73BB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A54</xm:sqref>
        </x14:conditionalFormatting>
        <x14:conditionalFormatting xmlns:xm="http://schemas.microsoft.com/office/excel/2006/main">
          <x14:cfRule type="expression" priority="43" stopIfTrue="1" id="{6FD64ECF-049F-4842-B2EA-16039186D4F0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expression" priority="42" stopIfTrue="1" id="{D7808484-4D03-43A7-9962-4DC185F7F7E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A56</xm:sqref>
        </x14:conditionalFormatting>
        <x14:conditionalFormatting xmlns:xm="http://schemas.microsoft.com/office/excel/2006/main">
          <x14:cfRule type="expression" priority="41" stopIfTrue="1" id="{585CE073-CB58-4A89-8056-D9247DF37A6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expression" priority="40" stopIfTrue="1" id="{CA2644B6-3B98-46D2-8FD4-6A3A8D3344F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A58</xm:sqref>
        </x14:conditionalFormatting>
        <x14:conditionalFormatting xmlns:xm="http://schemas.microsoft.com/office/excel/2006/main">
          <x14:cfRule type="expression" priority="39" stopIfTrue="1" id="{16139AE5-CD15-45D5-8605-DFF97F4B87D1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A59</xm:sqref>
        </x14:conditionalFormatting>
        <x14:conditionalFormatting xmlns:xm="http://schemas.microsoft.com/office/excel/2006/main">
          <x14:cfRule type="expression" priority="38" stopIfTrue="1" id="{83148FBE-F758-4328-9CAD-1EEE8281D125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A60</xm:sqref>
        </x14:conditionalFormatting>
        <x14:conditionalFormatting xmlns:xm="http://schemas.microsoft.com/office/excel/2006/main">
          <x14:cfRule type="expression" priority="37" stopIfTrue="1" id="{139EF4C8-5D57-427C-AAAA-75F3AA4B55B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expression" priority="36" stopIfTrue="1" id="{48A31F66-67C3-49F7-A640-98377A9BE01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expression" priority="35" stopIfTrue="1" id="{B91B305B-25F0-4D57-B268-F29C519B2AEC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A63</xm:sqref>
        </x14:conditionalFormatting>
        <x14:conditionalFormatting xmlns:xm="http://schemas.microsoft.com/office/excel/2006/main">
          <x14:cfRule type="expression" priority="34" stopIfTrue="1" id="{451AA1F2-BE94-41E8-8A94-827B31420FDE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expression" priority="33" stopIfTrue="1" id="{55217468-313E-4B5B-ACCE-022FF4F84F41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expression" priority="32" stopIfTrue="1" id="{5AD81255-448C-4910-8958-B1E267CBF4CA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expression" priority="5" stopIfTrue="1" id="{6DBB56FF-61CE-46B6-8DCC-9E7408C7E386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expression" priority="4" stopIfTrue="1" id="{6E872429-3A3F-4EAD-BAB0-DC6C9D449BAF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A109</xm:sqref>
        </x14:conditionalFormatting>
        <x14:conditionalFormatting xmlns:xm="http://schemas.microsoft.com/office/excel/2006/main">
          <x14:cfRule type="expression" priority="3" stopIfTrue="1" id="{D4831032-3630-413C-9BD1-7741D53D672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A110</xm:sqref>
        </x14:conditionalFormatting>
        <x14:conditionalFormatting xmlns:xm="http://schemas.microsoft.com/office/excel/2006/main">
          <x14:cfRule type="expression" priority="2" stopIfTrue="1" id="{E0376C86-9C6D-47CD-973B-0302CBF720ED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A111</xm:sqref>
        </x14:conditionalFormatting>
        <x14:conditionalFormatting xmlns:xm="http://schemas.microsoft.com/office/excel/2006/main">
          <x14:cfRule type="expression" priority="1" stopIfTrue="1" id="{9A6564F9-3D51-4AE0-BFCE-C1CF46836CE8}">
            <xm:f>LEN(TRIM(#REF!))=0</xm:f>
            <x14:dxf>
              <font>
                <color rgb="FF000000"/>
              </font>
              <fill>
                <patternFill patternType="solid">
                  <fgColor rgb="FFFF6600"/>
                  <bgColor rgb="FFFF6600"/>
                </patternFill>
              </fill>
            </x14:dxf>
          </x14:cfRule>
          <xm:sqref>A112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data_validation!$B$1:$B$6</xm:f>
          </x14:formula1>
          <xm:sqref>I5:I160</xm:sqref>
        </x14:dataValidation>
        <x14:dataValidation type="list" allowBlank="1" showErrorMessage="1">
          <x14:formula1>
            <xm:f>data_validation!$A$1:$A$19</xm:f>
          </x14:formula1>
          <xm:sqref>D5:D160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4.25"/>
  <cols>
    <col min="1" max="1" width="24.75" customWidth="1"/>
    <col min="2" max="256" width="8.375" customWidth="1"/>
    <col min="257" max="1024" width="9" customWidth="1"/>
  </cols>
  <sheetData>
    <row r="1" spans="1:2">
      <c r="A1" s="7" t="s">
        <v>15</v>
      </c>
      <c r="B1" s="7" t="s">
        <v>33</v>
      </c>
    </row>
    <row r="2" spans="1:2">
      <c r="A2" s="7" t="s">
        <v>16</v>
      </c>
      <c r="B2" s="7" t="s">
        <v>34</v>
      </c>
    </row>
    <row r="3" spans="1:2">
      <c r="A3" s="7" t="s">
        <v>17</v>
      </c>
      <c r="B3" s="7" t="s">
        <v>35</v>
      </c>
    </row>
    <row r="4" spans="1:2">
      <c r="A4" s="7" t="s">
        <v>18</v>
      </c>
      <c r="B4" s="7" t="s">
        <v>36</v>
      </c>
    </row>
    <row r="5" spans="1:2">
      <c r="A5" s="7" t="s">
        <v>19</v>
      </c>
      <c r="B5" s="7" t="s">
        <v>37</v>
      </c>
    </row>
    <row r="6" spans="1:2">
      <c r="A6" s="7" t="s">
        <v>20</v>
      </c>
      <c r="B6" s="7" t="s">
        <v>38</v>
      </c>
    </row>
    <row r="7" spans="1:2">
      <c r="A7" s="7" t="s">
        <v>21</v>
      </c>
      <c r="B7" s="7"/>
    </row>
    <row r="8" spans="1:2">
      <c r="A8" s="7" t="s">
        <v>22</v>
      </c>
    </row>
    <row r="9" spans="1:2">
      <c r="A9" s="7" t="s">
        <v>23</v>
      </c>
    </row>
    <row r="10" spans="1:2">
      <c r="A10" s="7" t="s">
        <v>24</v>
      </c>
      <c r="B10" s="7"/>
    </row>
    <row r="11" spans="1:2">
      <c r="A11" s="7" t="s">
        <v>25</v>
      </c>
    </row>
    <row r="12" spans="1:2">
      <c r="A12" s="7" t="s">
        <v>26</v>
      </c>
    </row>
    <row r="13" spans="1:2">
      <c r="A13" s="7" t="s">
        <v>27</v>
      </c>
    </row>
    <row r="14" spans="1:2">
      <c r="A14" s="7" t="s">
        <v>28</v>
      </c>
      <c r="B14" s="7"/>
    </row>
    <row r="15" spans="1:2">
      <c r="A15" s="7" t="s">
        <v>29</v>
      </c>
    </row>
    <row r="16" spans="1:2">
      <c r="A16" s="7" t="s">
        <v>30</v>
      </c>
    </row>
    <row r="17" spans="1:1">
      <c r="A17" s="7" t="s">
        <v>31</v>
      </c>
    </row>
    <row r="18" spans="1:1">
      <c r="A18" s="7" t="s">
        <v>32</v>
      </c>
    </row>
    <row r="19" spans="1:1">
      <c r="A19" t="s">
        <v>39</v>
      </c>
    </row>
  </sheetData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data_validation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DENNIS G. DOMINGO</cp:lastModifiedBy>
  <cp:revision>8</cp:revision>
  <cp:lastPrinted>2022-01-31T07:51:27Z</cp:lastPrinted>
  <dcterms:created xsi:type="dcterms:W3CDTF">2017-12-08T03:24:52Z</dcterms:created>
  <dcterms:modified xsi:type="dcterms:W3CDTF">2022-01-31T09:36:44Z</dcterms:modified>
</cp:coreProperties>
</file>