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72" i="1" l="1"/>
  <c r="C76" i="1" s="1"/>
  <c r="D72" i="1"/>
  <c r="D76" i="1" s="1"/>
  <c r="E72" i="1"/>
  <c r="E76" i="1" s="1"/>
  <c r="F72" i="1"/>
  <c r="F76" i="1" s="1"/>
  <c r="G72" i="1"/>
  <c r="G76" i="1" s="1"/>
  <c r="H72" i="1"/>
  <c r="H76" i="1" s="1"/>
  <c r="I72" i="1"/>
  <c r="J72" i="1"/>
  <c r="J76" i="1" s="1"/>
  <c r="K72" i="1"/>
  <c r="K76" i="1" s="1"/>
  <c r="B72" i="1"/>
  <c r="B76" i="1" s="1"/>
  <c r="B36" i="1"/>
  <c r="C51" i="1"/>
  <c r="D51" i="1"/>
  <c r="E51" i="1"/>
  <c r="F51" i="1"/>
  <c r="G51" i="1"/>
  <c r="H51" i="1"/>
  <c r="I51" i="1"/>
  <c r="I76" i="1" s="1"/>
  <c r="J51" i="1"/>
  <c r="K51" i="1"/>
  <c r="B51" i="1"/>
  <c r="B20" i="1"/>
  <c r="C36" i="1"/>
  <c r="D36" i="1"/>
  <c r="E36" i="1"/>
  <c r="F36" i="1"/>
  <c r="G36" i="1"/>
  <c r="H36" i="1"/>
  <c r="I36" i="1"/>
  <c r="J36" i="1"/>
  <c r="K36" i="1"/>
  <c r="M74" i="1"/>
  <c r="L74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M72" i="1" s="1"/>
  <c r="L54" i="1"/>
  <c r="L72" i="1" s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2" i="1"/>
  <c r="L22" i="1"/>
  <c r="K20" i="1"/>
  <c r="J20" i="1"/>
  <c r="I20" i="1"/>
  <c r="H20" i="1"/>
  <c r="G20" i="1"/>
  <c r="F20" i="1"/>
  <c r="E20" i="1"/>
  <c r="D20" i="1"/>
  <c r="C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L51" i="1" l="1"/>
  <c r="M51" i="1"/>
  <c r="M76" i="1" s="1"/>
  <c r="L20" i="1"/>
  <c r="L36" i="1"/>
  <c r="L76" i="1" s="1"/>
  <c r="M36" i="1"/>
  <c r="M20" i="1"/>
</calcChain>
</file>

<file path=xl/sharedStrings.xml><?xml version="1.0" encoding="utf-8"?>
<sst xmlns="http://schemas.openxmlformats.org/spreadsheetml/2006/main" count="85" uniqueCount="72">
  <si>
    <t xml:space="preserve">Programs/Projects implemented </t>
  </si>
  <si>
    <t>Pantawid Pamilyang Pilipino Program</t>
  </si>
  <si>
    <t>KALAHI-CIDSS</t>
  </si>
  <si>
    <t>Supplemental Feeding</t>
  </si>
  <si>
    <t>Social Pension</t>
  </si>
  <si>
    <t>Sustainable Livelihood Program</t>
  </si>
  <si>
    <t xml:space="preserve">TOTAL Per City/Municipality </t>
  </si>
  <si>
    <t>Number of Beneficiaries</t>
  </si>
  <si>
    <t>Amount of Grant Released 
(Php)</t>
  </si>
  <si>
    <t>ALABEL</t>
  </si>
  <si>
    <t>GLAN</t>
  </si>
  <si>
    <t>KIAMBA</t>
  </si>
  <si>
    <t>MAASIM</t>
  </si>
  <si>
    <t>MAITUM</t>
  </si>
  <si>
    <t>MALAPATAN</t>
  </si>
  <si>
    <t>MALUNGON</t>
  </si>
  <si>
    <t>GENERAL SANTOS CITY</t>
  </si>
  <si>
    <t>POLOMOLOK</t>
  </si>
  <si>
    <t>TAMPAKAN</t>
  </si>
  <si>
    <t>TUPI</t>
  </si>
  <si>
    <t>BANGA</t>
  </si>
  <si>
    <t>CITY OF KORONADAL</t>
  </si>
  <si>
    <t>NORALA</t>
  </si>
  <si>
    <t>SURALLAH</t>
  </si>
  <si>
    <t>TANTANGAN</t>
  </si>
  <si>
    <t>TBOLI</t>
  </si>
  <si>
    <t>STO. NIÑO</t>
  </si>
  <si>
    <t>LAKE SEBU</t>
  </si>
  <si>
    <t>COLUMBIO</t>
  </si>
  <si>
    <t>ISULAN</t>
  </si>
  <si>
    <t>LUTAYAN</t>
  </si>
  <si>
    <t>LAMBAYONG</t>
  </si>
  <si>
    <t>PRESIDENT QUIRINO</t>
  </si>
  <si>
    <t>TACURONG CITY</t>
  </si>
  <si>
    <t>BAGUMBAYAN</t>
  </si>
  <si>
    <t>ESPERANZA</t>
  </si>
  <si>
    <t>KALAMANSIG</t>
  </si>
  <si>
    <t>LEBAK</t>
  </si>
  <si>
    <t>PALIMBANG</t>
  </si>
  <si>
    <t>SEN. NINOY AQUINO</t>
  </si>
  <si>
    <t>ALAMADA</t>
  </si>
  <si>
    <t>LIBUNGAN</t>
  </si>
  <si>
    <t>MIDSAYAP</t>
  </si>
  <si>
    <t>PIGKAWAYAN</t>
  </si>
  <si>
    <t>PIKIT</t>
  </si>
  <si>
    <t>ALEOSAN</t>
  </si>
  <si>
    <t>KIDAPAWAN CITY</t>
  </si>
  <si>
    <t>MAGPET</t>
  </si>
  <si>
    <t>MAKILALA</t>
  </si>
  <si>
    <t>PRESIDENT ROXAS</t>
  </si>
  <si>
    <t>ANTIPAS</t>
  </si>
  <si>
    <t>ARAKAN</t>
  </si>
  <si>
    <t>CARMEN</t>
  </si>
  <si>
    <t>KABACAN</t>
  </si>
  <si>
    <t>MATALAM</t>
  </si>
  <si>
    <t>M'LANG</t>
  </si>
  <si>
    <t>TULUNAN</t>
  </si>
  <si>
    <t>BANISILAN</t>
  </si>
  <si>
    <t>Cotabato City</t>
  </si>
  <si>
    <t>Sarangani Province</t>
  </si>
  <si>
    <t>South Cotabato</t>
  </si>
  <si>
    <t>Provincial Total</t>
  </si>
  <si>
    <t>Sultan Kudarat</t>
  </si>
  <si>
    <t>Cotabato Province</t>
  </si>
  <si>
    <t>Grand Total</t>
  </si>
  <si>
    <t>Notes:</t>
  </si>
  <si>
    <t xml:space="preserve">               -For Supplemental Feeding Program, Figures are 2012 allocation.</t>
  </si>
  <si>
    <t>Republic of the Philippines</t>
  </si>
  <si>
    <t xml:space="preserve">Department of Social Welfare and Development </t>
  </si>
  <si>
    <t>Field Office XII, City of Koronadal</t>
  </si>
  <si>
    <t>First Semester 2013</t>
  </si>
  <si>
    <t>List of Completed and on-going Programs and Projects in Region 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</si>
</sst>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43" fontId="2" fillId="0" borderId="4" xfId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2" fillId="0" borderId="6" xfId="1" applyFont="1" applyBorder="1" applyAlignment="1">
      <alignment horizontal="center" vertical="center" wrapText="1"/>
    </xf>
    <xf numFmtId="43" fontId="0" fillId="0" borderId="0" xfId="0" applyNumberFormat="1" applyAlignment="1">
      <alignment wrapText="1"/>
    </xf>
    <xf numFmtId="43" fontId="2" fillId="0" borderId="6" xfId="1" applyFont="1" applyBorder="1"/>
    <xf numFmtId="43" fontId="2" fillId="0" borderId="6" xfId="1" applyFont="1" applyBorder="1" applyAlignment="1">
      <alignment horizontal="center"/>
    </xf>
    <xf numFmtId="43" fontId="2" fillId="0" borderId="14" xfId="1" applyFont="1" applyBorder="1"/>
    <xf numFmtId="43" fontId="0" fillId="0" borderId="0" xfId="1" applyFont="1"/>
    <xf numFmtId="43" fontId="2" fillId="0" borderId="8" xfId="1" applyFont="1" applyBorder="1" applyAlignment="1">
      <alignment horizontal="center" vertical="center" wrapText="1"/>
    </xf>
    <xf numFmtId="43" fontId="2" fillId="0" borderId="12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 vertical="center" wrapText="1"/>
    </xf>
    <xf numFmtId="43" fontId="2" fillId="0" borderId="14" xfId="1" applyFont="1" applyBorder="1" applyAlignment="1">
      <alignment horizontal="center" vertical="center" wrapText="1"/>
    </xf>
    <xf numFmtId="43" fontId="2" fillId="0" borderId="10" xfId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43" fontId="2" fillId="0" borderId="15" xfId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3" fontId="1" fillId="0" borderId="15" xfId="1" applyFont="1" applyBorder="1" applyAlignment="1">
      <alignment horizontal="right" vertical="center" wrapText="1"/>
    </xf>
    <xf numFmtId="3" fontId="1" fillId="0" borderId="15" xfId="1" applyNumberFormat="1" applyFont="1" applyBorder="1" applyAlignment="1">
      <alignment horizontal="center" vertical="center" wrapText="1"/>
    </xf>
    <xf numFmtId="43" fontId="1" fillId="0" borderId="15" xfId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 vertical="center" wrapText="1"/>
    </xf>
    <xf numFmtId="37" fontId="2" fillId="0" borderId="15" xfId="0" applyNumberFormat="1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 horizontal="center"/>
    </xf>
    <xf numFmtId="43" fontId="2" fillId="0" borderId="15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43" fontId="2" fillId="0" borderId="10" xfId="1" applyFont="1" applyBorder="1" applyAlignment="1">
      <alignment horizontal="right" vertical="center" wrapText="1"/>
    </xf>
    <xf numFmtId="0" fontId="2" fillId="0" borderId="9" xfId="0" applyFont="1" applyBorder="1"/>
    <xf numFmtId="0" fontId="2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8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3" fontId="2" fillId="0" borderId="17" xfId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3" fontId="1" fillId="0" borderId="19" xfId="1" applyFont="1" applyBorder="1" applyAlignment="1">
      <alignment horizontal="center" vertical="center" wrapText="1"/>
    </xf>
    <xf numFmtId="37" fontId="2" fillId="0" borderId="19" xfId="0" applyNumberFormat="1" applyFont="1" applyBorder="1" applyAlignment="1">
      <alignment horizontal="center" vertical="center" wrapText="1"/>
    </xf>
    <xf numFmtId="0" fontId="2" fillId="0" borderId="7" xfId="0" applyFont="1" applyBorder="1"/>
    <xf numFmtId="3" fontId="2" fillId="0" borderId="18" xfId="0" applyNumberFormat="1" applyFont="1" applyBorder="1" applyAlignment="1">
      <alignment horizontal="center"/>
    </xf>
    <xf numFmtId="43" fontId="2" fillId="0" borderId="18" xfId="1" applyFont="1" applyBorder="1" applyAlignment="1">
      <alignment horizontal="center"/>
    </xf>
    <xf numFmtId="43" fontId="2" fillId="0" borderId="8" xfId="1" applyFont="1" applyBorder="1" applyAlignment="1">
      <alignment horizontal="center"/>
    </xf>
    <xf numFmtId="0" fontId="2" fillId="0" borderId="5" xfId="0" applyFont="1" applyBorder="1"/>
    <xf numFmtId="3" fontId="2" fillId="0" borderId="20" xfId="0" applyNumberFormat="1" applyFont="1" applyBorder="1" applyAlignment="1">
      <alignment horizontal="center"/>
    </xf>
    <xf numFmtId="43" fontId="2" fillId="0" borderId="20" xfId="1" applyFont="1" applyBorder="1" applyAlignment="1">
      <alignment horizontal="center"/>
    </xf>
    <xf numFmtId="0" fontId="0" fillId="0" borderId="11" xfId="0" applyFont="1" applyBorder="1" applyAlignment="1">
      <alignment horizontal="left" vertical="center" wrapText="1"/>
    </xf>
    <xf numFmtId="3" fontId="1" fillId="0" borderId="19" xfId="1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7" fontId="2" fillId="0" borderId="20" xfId="1" applyNumberFormat="1" applyFont="1" applyBorder="1" applyAlignment="1">
      <alignment horizontal="center"/>
    </xf>
    <xf numFmtId="43" fontId="2" fillId="0" borderId="20" xfId="1" applyFont="1" applyBorder="1"/>
    <xf numFmtId="0" fontId="2" fillId="0" borderId="13" xfId="0" applyFont="1" applyBorder="1"/>
    <xf numFmtId="37" fontId="2" fillId="0" borderId="21" xfId="1" applyNumberFormat="1" applyFont="1" applyBorder="1" applyAlignment="1">
      <alignment horizontal="center"/>
    </xf>
    <xf numFmtId="43" fontId="2" fillId="0" borderId="21" xfId="1" applyFont="1" applyBorder="1"/>
    <xf numFmtId="0" fontId="2" fillId="0" borderId="7" xfId="0" applyFont="1" applyBorder="1" applyAlignment="1">
      <alignment vertical="center" wrapText="1"/>
    </xf>
    <xf numFmtId="3" fontId="0" fillId="0" borderId="18" xfId="0" applyNumberFormat="1" applyFont="1" applyBorder="1" applyAlignment="1">
      <alignment horizontal="center" vertical="center" wrapText="1"/>
    </xf>
    <xf numFmtId="43" fontId="1" fillId="0" borderId="18" xfId="1" applyFont="1" applyBorder="1" applyAlignment="1">
      <alignment horizontal="center" vertical="center" wrapText="1"/>
    </xf>
    <xf numFmtId="37" fontId="2" fillId="0" borderId="18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3" fontId="0" fillId="0" borderId="20" xfId="0" applyNumberFormat="1" applyFont="1" applyBorder="1" applyAlignment="1">
      <alignment horizontal="center" vertical="center" wrapText="1"/>
    </xf>
    <xf numFmtId="43" fontId="1" fillId="0" borderId="20" xfId="1" applyFont="1" applyBorder="1" applyAlignment="1">
      <alignment horizontal="center" vertical="center" wrapText="1"/>
    </xf>
    <xf numFmtId="37" fontId="2" fillId="0" borderId="2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43" fontId="1" fillId="0" borderId="21" xfId="1" applyFont="1" applyBorder="1" applyAlignment="1">
      <alignment horizontal="center" vertical="center" wrapText="1"/>
    </xf>
    <xf numFmtId="37" fontId="2" fillId="0" borderId="21" xfId="0" applyNumberFormat="1" applyFont="1" applyBorder="1" applyAlignment="1">
      <alignment horizontal="center" vertical="center" wrapText="1"/>
    </xf>
    <xf numFmtId="43" fontId="2" fillId="0" borderId="16" xfId="1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3" fontId="2" fillId="0" borderId="21" xfId="0" applyNumberFormat="1" applyFont="1" applyBorder="1" applyAlignment="1">
      <alignment horizontal="center" vertical="center" wrapText="1"/>
    </xf>
    <xf numFmtId="43" fontId="2" fillId="0" borderId="21" xfId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3" fontId="2" fillId="0" borderId="20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0"/>
  <sheetViews>
    <sheetView tabSelected="1" workbookViewId="0">
      <selection activeCell="I8" sqref="I8"/>
    </sheetView>
  </sheetViews>
  <sheetFormatPr defaultRowHeight="15" x14ac:dyDescent="0.25"/>
  <cols>
    <col min="1" max="1" width="20.7109375" customWidth="1"/>
    <col min="2" max="2" width="14.28515625" customWidth="1"/>
    <col min="3" max="3" width="20.42578125" style="8" customWidth="1"/>
    <col min="4" max="4" width="14.28515625" customWidth="1"/>
    <col min="5" max="5" width="20.42578125" style="8" customWidth="1"/>
    <col min="6" max="6" width="14.28515625" customWidth="1"/>
    <col min="7" max="7" width="20.42578125" style="8" customWidth="1"/>
    <col min="8" max="8" width="14.28515625" customWidth="1"/>
    <col min="9" max="9" width="20.42578125" style="8" customWidth="1"/>
    <col min="10" max="10" width="14.28515625" customWidth="1"/>
    <col min="11" max="11" width="20.42578125" style="8" customWidth="1"/>
    <col min="12" max="12" width="14.28515625" customWidth="1"/>
    <col min="13" max="13" width="20.42578125" style="8" customWidth="1"/>
  </cols>
  <sheetData>
    <row r="1" spans="1:15" x14ac:dyDescent="0.25">
      <c r="A1" s="75" t="s">
        <v>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5" x14ac:dyDescent="0.25">
      <c r="A2" s="75" t="s">
        <v>68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5" x14ac:dyDescent="0.25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5" x14ac:dyDescent="0.25">
      <c r="A4" s="76" t="s">
        <v>71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5" spans="1:15" s="2" customFormat="1" x14ac:dyDescent="0.25">
      <c r="A5" s="75" t="s">
        <v>70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5" s="2" customFormat="1" x14ac:dyDescent="0.25">
      <c r="A6"/>
      <c r="B6"/>
      <c r="C6" s="8"/>
      <c r="D6"/>
      <c r="E6" s="8"/>
      <c r="F6"/>
      <c r="G6" s="8"/>
      <c r="H6"/>
      <c r="I6" s="8"/>
      <c r="J6"/>
      <c r="K6" s="8"/>
      <c r="L6"/>
      <c r="M6" s="8"/>
    </row>
    <row r="7" spans="1:15" s="2" customFormat="1" x14ac:dyDescent="0.25">
      <c r="A7"/>
      <c r="B7"/>
      <c r="C7" s="8"/>
      <c r="D7"/>
      <c r="E7" s="8"/>
      <c r="F7"/>
      <c r="G7" s="8"/>
      <c r="H7"/>
      <c r="I7" s="8"/>
      <c r="J7"/>
      <c r="K7" s="8"/>
      <c r="L7"/>
      <c r="M7" s="8"/>
    </row>
    <row r="8" spans="1:15" s="2" customFormat="1" ht="15.75" thickBot="1" x14ac:dyDescent="0.3">
      <c r="A8"/>
      <c r="B8"/>
      <c r="C8" s="8"/>
      <c r="D8"/>
      <c r="E8" s="8"/>
      <c r="F8"/>
      <c r="G8" s="8"/>
      <c r="H8"/>
      <c r="I8" s="8"/>
      <c r="J8"/>
      <c r="K8" s="8"/>
      <c r="L8"/>
      <c r="M8" s="8"/>
    </row>
    <row r="9" spans="1:15" s="2" customFormat="1" x14ac:dyDescent="0.25">
      <c r="A9" s="24" t="s">
        <v>0</v>
      </c>
      <c r="B9" s="25" t="s">
        <v>1</v>
      </c>
      <c r="C9" s="25"/>
      <c r="D9" s="25" t="s">
        <v>2</v>
      </c>
      <c r="E9" s="69"/>
      <c r="F9" s="25" t="s">
        <v>3</v>
      </c>
      <c r="G9" s="69"/>
      <c r="H9" s="25" t="s">
        <v>4</v>
      </c>
      <c r="I9" s="69"/>
      <c r="J9" s="25" t="s">
        <v>5</v>
      </c>
      <c r="K9" s="69"/>
      <c r="L9" s="25" t="s">
        <v>6</v>
      </c>
      <c r="M9" s="70"/>
    </row>
    <row r="10" spans="1:15" s="2" customFormat="1" ht="45.75" thickBot="1" x14ac:dyDescent="0.3">
      <c r="A10" s="35"/>
      <c r="B10" s="36" t="s">
        <v>7</v>
      </c>
      <c r="C10" s="37" t="s">
        <v>8</v>
      </c>
      <c r="D10" s="36" t="s">
        <v>7</v>
      </c>
      <c r="E10" s="37" t="s">
        <v>8</v>
      </c>
      <c r="F10" s="36" t="s">
        <v>7</v>
      </c>
      <c r="G10" s="37" t="s">
        <v>8</v>
      </c>
      <c r="H10" s="36" t="s">
        <v>7</v>
      </c>
      <c r="I10" s="37" t="s">
        <v>8</v>
      </c>
      <c r="J10" s="36" t="s">
        <v>7</v>
      </c>
      <c r="K10" s="37" t="s">
        <v>8</v>
      </c>
      <c r="L10" s="36" t="s">
        <v>7</v>
      </c>
      <c r="M10" s="1" t="s">
        <v>8</v>
      </c>
    </row>
    <row r="11" spans="1:15" s="2" customFormat="1" x14ac:dyDescent="0.25">
      <c r="A11" s="32"/>
      <c r="B11" s="33"/>
      <c r="C11" s="34"/>
      <c r="D11" s="33"/>
      <c r="E11" s="34"/>
      <c r="F11" s="33"/>
      <c r="G11" s="34"/>
      <c r="H11" s="33"/>
      <c r="I11" s="34"/>
      <c r="J11" s="33"/>
      <c r="K11" s="34"/>
      <c r="L11" s="33"/>
      <c r="M11" s="9"/>
    </row>
    <row r="12" spans="1:15" s="2" customFormat="1" x14ac:dyDescent="0.25">
      <c r="A12" s="26" t="s">
        <v>59</v>
      </c>
      <c r="B12" s="14"/>
      <c r="C12" s="15"/>
      <c r="D12" s="14"/>
      <c r="E12" s="15"/>
      <c r="F12" s="14"/>
      <c r="G12" s="15"/>
      <c r="H12" s="14"/>
      <c r="I12" s="15"/>
      <c r="J12" s="14"/>
      <c r="K12" s="15"/>
      <c r="L12" s="14"/>
      <c r="M12" s="11"/>
    </row>
    <row r="13" spans="1:15" s="2" customFormat="1" x14ac:dyDescent="0.25">
      <c r="A13" s="27" t="s">
        <v>9</v>
      </c>
      <c r="B13" s="16">
        <v>10964</v>
      </c>
      <c r="C13" s="17">
        <v>20803200</v>
      </c>
      <c r="D13" s="18"/>
      <c r="E13" s="19"/>
      <c r="F13" s="16">
        <v>2250</v>
      </c>
      <c r="G13" s="19">
        <v>3508560</v>
      </c>
      <c r="H13" s="16">
        <v>177</v>
      </c>
      <c r="I13" s="19">
        <v>523500</v>
      </c>
      <c r="J13" s="16"/>
      <c r="K13" s="19"/>
      <c r="L13" s="20">
        <f t="shared" ref="L13:M19" si="0">SUM(J13,H13,F13,D13,B13)</f>
        <v>13391</v>
      </c>
      <c r="M13" s="28">
        <f t="shared" si="0"/>
        <v>24835260</v>
      </c>
    </row>
    <row r="14" spans="1:15" s="2" customFormat="1" x14ac:dyDescent="0.25">
      <c r="A14" s="27" t="s">
        <v>10</v>
      </c>
      <c r="B14" s="16">
        <v>20411</v>
      </c>
      <c r="C14" s="19">
        <v>37751100</v>
      </c>
      <c r="D14" s="18"/>
      <c r="E14" s="19"/>
      <c r="F14" s="16">
        <v>4709</v>
      </c>
      <c r="G14" s="19">
        <v>7050840</v>
      </c>
      <c r="H14" s="16">
        <v>349</v>
      </c>
      <c r="I14" s="19">
        <v>1030500</v>
      </c>
      <c r="J14" s="16"/>
      <c r="K14" s="19"/>
      <c r="L14" s="20">
        <f t="shared" si="0"/>
        <v>25469</v>
      </c>
      <c r="M14" s="11">
        <f t="shared" si="0"/>
        <v>45832440</v>
      </c>
      <c r="O14" s="4"/>
    </row>
    <row r="15" spans="1:15" x14ac:dyDescent="0.25">
      <c r="A15" s="27" t="s">
        <v>11</v>
      </c>
      <c r="B15" s="16">
        <v>10100</v>
      </c>
      <c r="C15" s="19">
        <v>19011800</v>
      </c>
      <c r="D15" s="18"/>
      <c r="E15" s="19"/>
      <c r="F15" s="16">
        <v>2486</v>
      </c>
      <c r="G15" s="19">
        <v>3857280</v>
      </c>
      <c r="H15" s="16">
        <v>155</v>
      </c>
      <c r="I15" s="19">
        <v>408000</v>
      </c>
      <c r="J15" s="16"/>
      <c r="K15" s="19"/>
      <c r="L15" s="20">
        <f t="shared" si="0"/>
        <v>12741</v>
      </c>
      <c r="M15" s="11">
        <f t="shared" si="0"/>
        <v>23277080</v>
      </c>
    </row>
    <row r="16" spans="1:15" x14ac:dyDescent="0.25">
      <c r="A16" s="27" t="s">
        <v>12</v>
      </c>
      <c r="B16" s="16">
        <v>9255</v>
      </c>
      <c r="C16" s="19">
        <v>17988600</v>
      </c>
      <c r="D16" s="18"/>
      <c r="E16" s="19"/>
      <c r="F16" s="16">
        <v>1818</v>
      </c>
      <c r="G16" s="19">
        <v>2757600</v>
      </c>
      <c r="H16" s="16">
        <v>168</v>
      </c>
      <c r="I16" s="19">
        <v>252000</v>
      </c>
      <c r="J16" s="16">
        <v>1027</v>
      </c>
      <c r="K16" s="19">
        <v>10260000</v>
      </c>
      <c r="L16" s="20">
        <f t="shared" si="0"/>
        <v>12268</v>
      </c>
      <c r="M16" s="11">
        <f t="shared" si="0"/>
        <v>31258200</v>
      </c>
    </row>
    <row r="17" spans="1:13" s="2" customFormat="1" x14ac:dyDescent="0.25">
      <c r="A17" s="27" t="s">
        <v>13</v>
      </c>
      <c r="B17" s="16">
        <v>6006</v>
      </c>
      <c r="C17" s="19">
        <v>11113200</v>
      </c>
      <c r="D17" s="18">
        <v>1973</v>
      </c>
      <c r="E17" s="19">
        <v>9140000</v>
      </c>
      <c r="F17" s="16">
        <v>1555</v>
      </c>
      <c r="G17" s="19">
        <v>2419680</v>
      </c>
      <c r="H17" s="16">
        <v>154</v>
      </c>
      <c r="I17" s="19">
        <v>231000</v>
      </c>
      <c r="J17" s="16"/>
      <c r="K17" s="19"/>
      <c r="L17" s="20">
        <f t="shared" si="0"/>
        <v>9688</v>
      </c>
      <c r="M17" s="11">
        <f t="shared" si="0"/>
        <v>22903880</v>
      </c>
    </row>
    <row r="18" spans="1:13" s="2" customFormat="1" x14ac:dyDescent="0.25">
      <c r="A18" s="27" t="s">
        <v>14</v>
      </c>
      <c r="B18" s="16">
        <v>10213</v>
      </c>
      <c r="C18" s="19">
        <v>19931400</v>
      </c>
      <c r="D18" s="18"/>
      <c r="E18" s="19"/>
      <c r="F18" s="16">
        <v>3600</v>
      </c>
      <c r="G18" s="19">
        <v>5084640</v>
      </c>
      <c r="H18" s="16">
        <v>83</v>
      </c>
      <c r="I18" s="19">
        <v>124500</v>
      </c>
      <c r="J18" s="16">
        <v>1079</v>
      </c>
      <c r="K18" s="19">
        <v>10790000</v>
      </c>
      <c r="L18" s="20">
        <f t="shared" si="0"/>
        <v>14975</v>
      </c>
      <c r="M18" s="11">
        <f t="shared" si="0"/>
        <v>35930540</v>
      </c>
    </row>
    <row r="19" spans="1:13" s="2" customFormat="1" ht="15.75" thickBot="1" x14ac:dyDescent="0.3">
      <c r="A19" s="49" t="s">
        <v>15</v>
      </c>
      <c r="B19" s="39">
        <v>18605</v>
      </c>
      <c r="C19" s="40">
        <v>34783600</v>
      </c>
      <c r="D19" s="50">
        <v>1623</v>
      </c>
      <c r="E19" s="40">
        <v>5443225.2000000002</v>
      </c>
      <c r="F19" s="39">
        <v>5016</v>
      </c>
      <c r="G19" s="40">
        <v>7738560</v>
      </c>
      <c r="H19" s="39">
        <v>297</v>
      </c>
      <c r="I19" s="40">
        <v>828000</v>
      </c>
      <c r="J19" s="39"/>
      <c r="K19" s="40"/>
      <c r="L19" s="51">
        <f t="shared" si="0"/>
        <v>25541</v>
      </c>
      <c r="M19" s="10">
        <f t="shared" si="0"/>
        <v>48793385.200000003</v>
      </c>
    </row>
    <row r="20" spans="1:13" s="2" customFormat="1" ht="15.75" thickBot="1" x14ac:dyDescent="0.3">
      <c r="A20" s="46" t="s">
        <v>61</v>
      </c>
      <c r="B20" s="52">
        <f>SUM(B13:B19)</f>
        <v>85554</v>
      </c>
      <c r="C20" s="53">
        <f>SUM(C13:C19)</f>
        <v>161382900</v>
      </c>
      <c r="D20" s="52">
        <f>SUM(D13:D19)</f>
        <v>3596</v>
      </c>
      <c r="E20" s="53">
        <f>SUM(E13:E19)</f>
        <v>14583225.199999999</v>
      </c>
      <c r="F20" s="52">
        <f>SUM(F13:F19)</f>
        <v>21434</v>
      </c>
      <c r="G20" s="53">
        <f>SUM(G13:G19)</f>
        <v>32417160</v>
      </c>
      <c r="H20" s="52">
        <f>SUM(H13:H19)</f>
        <v>1383</v>
      </c>
      <c r="I20" s="53">
        <f>SUM(I13:I19)</f>
        <v>3397500</v>
      </c>
      <c r="J20" s="52">
        <f>SUM(J13:J19)</f>
        <v>2106</v>
      </c>
      <c r="K20" s="53">
        <f>SUM(K13:K19)</f>
        <v>21050000</v>
      </c>
      <c r="L20" s="53">
        <f>SUM(L13:L19)</f>
        <v>114073</v>
      </c>
      <c r="M20" s="5">
        <f>SUM(M13:M19)</f>
        <v>232830785.19999999</v>
      </c>
    </row>
    <row r="21" spans="1:13" s="2" customFormat="1" ht="15.75" thickBot="1" x14ac:dyDescent="0.3">
      <c r="A21" s="54"/>
      <c r="B21" s="55"/>
      <c r="C21" s="56"/>
      <c r="D21" s="55"/>
      <c r="E21" s="56"/>
      <c r="F21" s="55"/>
      <c r="G21" s="56"/>
      <c r="H21" s="55"/>
      <c r="I21" s="56"/>
      <c r="J21" s="55"/>
      <c r="K21" s="56"/>
      <c r="L21" s="56"/>
      <c r="M21" s="7"/>
    </row>
    <row r="22" spans="1:13" s="2" customFormat="1" ht="30.75" thickBot="1" x14ac:dyDescent="0.3">
      <c r="A22" s="61" t="s">
        <v>16</v>
      </c>
      <c r="B22" s="62">
        <v>26775</v>
      </c>
      <c r="C22" s="63">
        <v>47626200</v>
      </c>
      <c r="D22" s="62"/>
      <c r="E22" s="63"/>
      <c r="F22" s="62">
        <v>3597</v>
      </c>
      <c r="G22" s="63">
        <v>8233800</v>
      </c>
      <c r="H22" s="62">
        <v>105</v>
      </c>
      <c r="I22" s="63">
        <v>157500</v>
      </c>
      <c r="J22" s="62"/>
      <c r="K22" s="63"/>
      <c r="L22" s="64">
        <f t="shared" ref="L22:M27" si="1">SUM(J22,H22,F22,D22,B22)</f>
        <v>30477</v>
      </c>
      <c r="M22" s="3">
        <f t="shared" si="1"/>
        <v>56017500</v>
      </c>
    </row>
    <row r="23" spans="1:13" s="2" customFormat="1" x14ac:dyDescent="0.25">
      <c r="A23" s="57"/>
      <c r="B23" s="58"/>
      <c r="C23" s="59"/>
      <c r="D23" s="58"/>
      <c r="E23" s="59"/>
      <c r="F23" s="58"/>
      <c r="G23" s="59"/>
      <c r="H23" s="58"/>
      <c r="I23" s="59"/>
      <c r="J23" s="58"/>
      <c r="K23" s="59"/>
      <c r="L23" s="60"/>
      <c r="M23" s="9"/>
    </row>
    <row r="24" spans="1:13" s="2" customFormat="1" x14ac:dyDescent="0.25">
      <c r="A24" s="30" t="s">
        <v>60</v>
      </c>
      <c r="B24" s="16"/>
      <c r="C24" s="19"/>
      <c r="D24" s="16"/>
      <c r="E24" s="19"/>
      <c r="F24" s="16"/>
      <c r="G24" s="19"/>
      <c r="H24" s="16"/>
      <c r="I24" s="19"/>
      <c r="J24" s="16"/>
      <c r="K24" s="19"/>
      <c r="L24" s="21"/>
      <c r="M24" s="11"/>
    </row>
    <row r="25" spans="1:13" s="2" customFormat="1" x14ac:dyDescent="0.25">
      <c r="A25" s="31" t="s">
        <v>17</v>
      </c>
      <c r="B25" s="16">
        <v>7424</v>
      </c>
      <c r="C25" s="19">
        <v>13876200</v>
      </c>
      <c r="D25" s="16"/>
      <c r="E25" s="19"/>
      <c r="F25" s="16">
        <v>3194</v>
      </c>
      <c r="G25" s="19">
        <v>4930800</v>
      </c>
      <c r="H25" s="16">
        <v>175</v>
      </c>
      <c r="I25" s="19">
        <v>516000</v>
      </c>
      <c r="J25" s="16"/>
      <c r="K25" s="19"/>
      <c r="L25" s="21">
        <f t="shared" si="1"/>
        <v>10793</v>
      </c>
      <c r="M25" s="11">
        <f t="shared" si="1"/>
        <v>19323000</v>
      </c>
    </row>
    <row r="26" spans="1:13" s="2" customFormat="1" x14ac:dyDescent="0.25">
      <c r="A26" s="31" t="s">
        <v>18</v>
      </c>
      <c r="B26" s="16">
        <v>4169</v>
      </c>
      <c r="C26" s="19">
        <v>7691200</v>
      </c>
      <c r="D26" s="16"/>
      <c r="E26" s="19"/>
      <c r="F26" s="16">
        <v>986</v>
      </c>
      <c r="G26" s="19">
        <v>1502160</v>
      </c>
      <c r="H26" s="16">
        <v>139</v>
      </c>
      <c r="I26" s="19">
        <v>208500</v>
      </c>
      <c r="J26" s="16"/>
      <c r="K26" s="19"/>
      <c r="L26" s="21">
        <f t="shared" si="1"/>
        <v>5294</v>
      </c>
      <c r="M26" s="11">
        <f t="shared" si="1"/>
        <v>9401860</v>
      </c>
    </row>
    <row r="27" spans="1:13" s="2" customFormat="1" x14ac:dyDescent="0.25">
      <c r="A27" s="31" t="s">
        <v>19</v>
      </c>
      <c r="B27" s="16">
        <v>9434</v>
      </c>
      <c r="C27" s="19">
        <v>17318300</v>
      </c>
      <c r="D27" s="16"/>
      <c r="E27" s="19"/>
      <c r="F27" s="16">
        <v>2033</v>
      </c>
      <c r="G27" s="19">
        <v>2983560</v>
      </c>
      <c r="H27" s="16">
        <v>197</v>
      </c>
      <c r="I27" s="19">
        <v>295500</v>
      </c>
      <c r="J27" s="16"/>
      <c r="K27" s="19"/>
      <c r="L27" s="21">
        <f t="shared" si="1"/>
        <v>11664</v>
      </c>
      <c r="M27" s="11">
        <f t="shared" si="1"/>
        <v>20597360</v>
      </c>
    </row>
    <row r="28" spans="1:13" s="2" customFormat="1" x14ac:dyDescent="0.25">
      <c r="A28" s="31" t="s">
        <v>20</v>
      </c>
      <c r="B28" s="16">
        <v>11403</v>
      </c>
      <c r="C28" s="19">
        <v>21036700</v>
      </c>
      <c r="D28" s="16"/>
      <c r="E28" s="19"/>
      <c r="F28" s="16">
        <v>1620</v>
      </c>
      <c r="G28" s="19">
        <v>2504880</v>
      </c>
      <c r="H28" s="16">
        <v>271</v>
      </c>
      <c r="I28" s="19">
        <v>813000</v>
      </c>
      <c r="J28" s="16"/>
      <c r="K28" s="19"/>
      <c r="L28" s="21">
        <f>SUM(J28,H28,F28,D28,B28)</f>
        <v>13294</v>
      </c>
      <c r="M28" s="11">
        <f t="shared" ref="M28:M34" si="2">SUM(K28,I28,G28,E28,C28)</f>
        <v>24354580</v>
      </c>
    </row>
    <row r="29" spans="1:13" s="2" customFormat="1" x14ac:dyDescent="0.25">
      <c r="A29" s="31" t="s">
        <v>21</v>
      </c>
      <c r="B29" s="16">
        <v>9698</v>
      </c>
      <c r="C29" s="19">
        <v>17786700</v>
      </c>
      <c r="D29" s="16"/>
      <c r="E29" s="19"/>
      <c r="F29" s="16">
        <v>3640</v>
      </c>
      <c r="G29" s="19">
        <v>5431080</v>
      </c>
      <c r="H29" s="16">
        <v>221</v>
      </c>
      <c r="I29" s="19">
        <v>660000</v>
      </c>
      <c r="J29" s="16"/>
      <c r="K29" s="19"/>
      <c r="L29" s="21">
        <f t="shared" ref="L29:L34" si="3">SUM(J29,H29,F29,D29,B29)</f>
        <v>13559</v>
      </c>
      <c r="M29" s="11">
        <f t="shared" si="2"/>
        <v>23877780</v>
      </c>
    </row>
    <row r="30" spans="1:13" s="2" customFormat="1" x14ac:dyDescent="0.25">
      <c r="A30" s="31" t="s">
        <v>22</v>
      </c>
      <c r="B30" s="16">
        <v>9680</v>
      </c>
      <c r="C30" s="19">
        <v>18637200</v>
      </c>
      <c r="D30" s="16"/>
      <c r="E30" s="19"/>
      <c r="F30" s="16">
        <v>840</v>
      </c>
      <c r="G30" s="19">
        <v>1237680</v>
      </c>
      <c r="H30" s="16">
        <v>192</v>
      </c>
      <c r="I30" s="19">
        <v>561000</v>
      </c>
      <c r="J30" s="16"/>
      <c r="K30" s="19"/>
      <c r="L30" s="21">
        <f t="shared" si="3"/>
        <v>10712</v>
      </c>
      <c r="M30" s="11">
        <f t="shared" si="2"/>
        <v>20435880</v>
      </c>
    </row>
    <row r="31" spans="1:13" x14ac:dyDescent="0.25">
      <c r="A31" s="31" t="s">
        <v>23</v>
      </c>
      <c r="B31" s="16">
        <v>11607</v>
      </c>
      <c r="C31" s="19">
        <v>20965700</v>
      </c>
      <c r="D31" s="16"/>
      <c r="E31" s="19"/>
      <c r="F31" s="16">
        <v>1400</v>
      </c>
      <c r="G31" s="19">
        <v>2100480</v>
      </c>
      <c r="H31" s="16">
        <v>215</v>
      </c>
      <c r="I31" s="19">
        <v>322500</v>
      </c>
      <c r="J31" s="16"/>
      <c r="K31" s="19"/>
      <c r="L31" s="21">
        <f t="shared" si="3"/>
        <v>13222</v>
      </c>
      <c r="M31" s="11">
        <f t="shared" si="2"/>
        <v>23388680</v>
      </c>
    </row>
    <row r="32" spans="1:13" x14ac:dyDescent="0.25">
      <c r="A32" s="31" t="s">
        <v>24</v>
      </c>
      <c r="B32" s="16">
        <v>4364</v>
      </c>
      <c r="C32" s="19">
        <v>8497400</v>
      </c>
      <c r="D32" s="16"/>
      <c r="E32" s="19"/>
      <c r="F32" s="16">
        <v>902</v>
      </c>
      <c r="G32" s="19">
        <v>1324320</v>
      </c>
      <c r="H32" s="16">
        <v>140</v>
      </c>
      <c r="I32" s="19">
        <v>411000</v>
      </c>
      <c r="J32" s="16"/>
      <c r="K32" s="19"/>
      <c r="L32" s="21">
        <f t="shared" si="3"/>
        <v>5406</v>
      </c>
      <c r="M32" s="11">
        <f t="shared" si="2"/>
        <v>10232720</v>
      </c>
    </row>
    <row r="33" spans="1:14" x14ac:dyDescent="0.25">
      <c r="A33" s="31" t="s">
        <v>25</v>
      </c>
      <c r="B33" s="16">
        <v>11847</v>
      </c>
      <c r="C33" s="19">
        <v>22395900</v>
      </c>
      <c r="D33" s="16"/>
      <c r="E33" s="19"/>
      <c r="F33" s="16">
        <v>3026</v>
      </c>
      <c r="G33" s="19">
        <v>4391880</v>
      </c>
      <c r="H33" s="16">
        <v>243</v>
      </c>
      <c r="I33" s="19">
        <v>729000</v>
      </c>
      <c r="J33" s="16">
        <v>452</v>
      </c>
      <c r="K33" s="19">
        <v>4328000</v>
      </c>
      <c r="L33" s="21">
        <f t="shared" si="3"/>
        <v>15568</v>
      </c>
      <c r="M33" s="11">
        <f t="shared" si="2"/>
        <v>31844780</v>
      </c>
    </row>
    <row r="34" spans="1:14" s="2" customFormat="1" x14ac:dyDescent="0.25">
      <c r="A34" s="31" t="s">
        <v>26</v>
      </c>
      <c r="B34" s="16">
        <v>3188</v>
      </c>
      <c r="C34" s="19">
        <v>6897200</v>
      </c>
      <c r="D34" s="16"/>
      <c r="E34" s="19"/>
      <c r="F34" s="16">
        <v>742</v>
      </c>
      <c r="G34" s="19">
        <v>1093440</v>
      </c>
      <c r="H34" s="16">
        <v>130</v>
      </c>
      <c r="I34" s="19">
        <v>195000</v>
      </c>
      <c r="J34" s="16"/>
      <c r="K34" s="19"/>
      <c r="L34" s="21">
        <f t="shared" si="3"/>
        <v>4060</v>
      </c>
      <c r="M34" s="11">
        <f t="shared" si="2"/>
        <v>8185640</v>
      </c>
    </row>
    <row r="35" spans="1:14" s="2" customFormat="1" ht="15.75" thickBot="1" x14ac:dyDescent="0.3">
      <c r="A35" s="38" t="s">
        <v>27</v>
      </c>
      <c r="B35" s="39">
        <v>22569</v>
      </c>
      <c r="C35" s="40">
        <v>40279100</v>
      </c>
      <c r="D35" s="39"/>
      <c r="E35" s="40"/>
      <c r="F35" s="39">
        <v>2793</v>
      </c>
      <c r="G35" s="40">
        <v>4372920</v>
      </c>
      <c r="H35" s="39">
        <v>254</v>
      </c>
      <c r="I35" s="40">
        <v>757500</v>
      </c>
      <c r="J35" s="39"/>
      <c r="K35" s="40"/>
      <c r="L35" s="41">
        <f>SUM(J35,H35,F35,D35,B35)</f>
        <v>25616</v>
      </c>
      <c r="M35" s="10">
        <f>SUM(K35,I35,G35,E35,C35)</f>
        <v>45409520</v>
      </c>
    </row>
    <row r="36" spans="1:14" s="2" customFormat="1" ht="15.75" thickBot="1" x14ac:dyDescent="0.3">
      <c r="A36" s="46" t="s">
        <v>61</v>
      </c>
      <c r="B36" s="47">
        <f>SUM(B25:B35)</f>
        <v>105383</v>
      </c>
      <c r="C36" s="48">
        <f>SUM(C25:C35)</f>
        <v>195381600</v>
      </c>
      <c r="D36" s="47">
        <f t="shared" ref="D36:M36" si="4">SUM(D25:D35)</f>
        <v>0</v>
      </c>
      <c r="E36" s="48">
        <f t="shared" si="4"/>
        <v>0</v>
      </c>
      <c r="F36" s="47">
        <f t="shared" si="4"/>
        <v>21176</v>
      </c>
      <c r="G36" s="48">
        <f t="shared" si="4"/>
        <v>31873200</v>
      </c>
      <c r="H36" s="47">
        <f t="shared" si="4"/>
        <v>2177</v>
      </c>
      <c r="I36" s="48">
        <f t="shared" si="4"/>
        <v>5469000</v>
      </c>
      <c r="J36" s="47">
        <f t="shared" si="4"/>
        <v>452</v>
      </c>
      <c r="K36" s="48">
        <f t="shared" si="4"/>
        <v>4328000</v>
      </c>
      <c r="L36" s="47">
        <f t="shared" si="4"/>
        <v>129188</v>
      </c>
      <c r="M36" s="6">
        <f t="shared" si="4"/>
        <v>237051800</v>
      </c>
    </row>
    <row r="37" spans="1:14" s="2" customFormat="1" x14ac:dyDescent="0.25">
      <c r="A37" s="42"/>
      <c r="B37" s="43"/>
      <c r="C37" s="44"/>
      <c r="D37" s="43"/>
      <c r="E37" s="44"/>
      <c r="F37" s="43"/>
      <c r="G37" s="44"/>
      <c r="H37" s="43"/>
      <c r="I37" s="44"/>
      <c r="J37" s="43"/>
      <c r="K37" s="44"/>
      <c r="L37" s="43"/>
      <c r="M37" s="45"/>
    </row>
    <row r="38" spans="1:14" s="2" customFormat="1" x14ac:dyDescent="0.25">
      <c r="A38" s="29" t="s">
        <v>62</v>
      </c>
      <c r="B38" s="22"/>
      <c r="C38" s="23"/>
      <c r="D38" s="22"/>
      <c r="E38" s="23"/>
      <c r="F38" s="22"/>
      <c r="G38" s="23"/>
      <c r="H38" s="22"/>
      <c r="I38" s="23"/>
      <c r="J38" s="22"/>
      <c r="K38" s="23"/>
      <c r="L38" s="22"/>
      <c r="M38" s="13"/>
    </row>
    <row r="39" spans="1:14" s="2" customFormat="1" x14ac:dyDescent="0.25">
      <c r="A39" s="31" t="s">
        <v>28</v>
      </c>
      <c r="B39" s="16">
        <v>4035</v>
      </c>
      <c r="C39" s="19">
        <v>8356300</v>
      </c>
      <c r="D39" s="16">
        <v>999</v>
      </c>
      <c r="E39" s="19">
        <v>4446280.84</v>
      </c>
      <c r="F39" s="16">
        <v>1344</v>
      </c>
      <c r="G39" s="19">
        <v>2079000</v>
      </c>
      <c r="H39" s="16">
        <v>141</v>
      </c>
      <c r="I39" s="19">
        <v>361500</v>
      </c>
      <c r="J39" s="16"/>
      <c r="K39" s="19"/>
      <c r="L39" s="21">
        <f>SUM(J39,H39,F39,D39,B39)</f>
        <v>6519</v>
      </c>
      <c r="M39" s="11">
        <f t="shared" ref="L39:M44" si="5">SUM(K39,I39,G39,E39,C39)</f>
        <v>15243080.84</v>
      </c>
      <c r="N39" s="4"/>
    </row>
    <row r="40" spans="1:14" s="2" customFormat="1" x14ac:dyDescent="0.25">
      <c r="A40" s="31" t="s">
        <v>29</v>
      </c>
      <c r="B40" s="16">
        <v>8543</v>
      </c>
      <c r="C40" s="19">
        <v>23730900</v>
      </c>
      <c r="D40" s="16">
        <v>7097</v>
      </c>
      <c r="E40" s="19">
        <v>7971627</v>
      </c>
      <c r="F40" s="16">
        <v>1412</v>
      </c>
      <c r="G40" s="19">
        <v>2162040</v>
      </c>
      <c r="H40" s="16">
        <v>189</v>
      </c>
      <c r="I40" s="19">
        <v>283500</v>
      </c>
      <c r="J40" s="16"/>
      <c r="K40" s="19"/>
      <c r="L40" s="21">
        <f t="shared" si="5"/>
        <v>17241</v>
      </c>
      <c r="M40" s="11">
        <f t="shared" si="5"/>
        <v>34148067</v>
      </c>
    </row>
    <row r="41" spans="1:14" s="2" customFormat="1" x14ac:dyDescent="0.25">
      <c r="A41" s="31" t="s">
        <v>30</v>
      </c>
      <c r="B41" s="16">
        <v>12530</v>
      </c>
      <c r="C41" s="19">
        <v>24683500</v>
      </c>
      <c r="D41" s="16"/>
      <c r="E41" s="19"/>
      <c r="F41" s="16">
        <v>905</v>
      </c>
      <c r="G41" s="19">
        <v>1452840</v>
      </c>
      <c r="H41" s="16">
        <v>185</v>
      </c>
      <c r="I41" s="19">
        <v>529500</v>
      </c>
      <c r="J41" s="16"/>
      <c r="K41" s="19"/>
      <c r="L41" s="21">
        <f t="shared" si="5"/>
        <v>13620</v>
      </c>
      <c r="M41" s="11">
        <f t="shared" si="5"/>
        <v>26665840</v>
      </c>
    </row>
    <row r="42" spans="1:14" s="2" customFormat="1" x14ac:dyDescent="0.25">
      <c r="A42" s="31" t="s">
        <v>31</v>
      </c>
      <c r="B42" s="16">
        <v>9167</v>
      </c>
      <c r="C42" s="19">
        <v>16186800</v>
      </c>
      <c r="D42" s="16"/>
      <c r="E42" s="19"/>
      <c r="F42" s="16">
        <v>1200</v>
      </c>
      <c r="G42" s="19">
        <v>1819080</v>
      </c>
      <c r="H42" s="16">
        <v>249</v>
      </c>
      <c r="I42" s="19">
        <v>747000</v>
      </c>
      <c r="J42" s="16"/>
      <c r="K42" s="19"/>
      <c r="L42" s="21">
        <f t="shared" si="5"/>
        <v>10616</v>
      </c>
      <c r="M42" s="11">
        <f t="shared" si="5"/>
        <v>18752880</v>
      </c>
    </row>
    <row r="43" spans="1:14" s="2" customFormat="1" x14ac:dyDescent="0.25">
      <c r="A43" s="31" t="s">
        <v>32</v>
      </c>
      <c r="B43" s="16">
        <v>4504</v>
      </c>
      <c r="C43" s="19">
        <v>10034400</v>
      </c>
      <c r="D43" s="16"/>
      <c r="E43" s="19"/>
      <c r="F43" s="16">
        <v>1160</v>
      </c>
      <c r="G43" s="19">
        <v>1786560</v>
      </c>
      <c r="H43" s="16">
        <v>145</v>
      </c>
      <c r="I43" s="19">
        <v>217500</v>
      </c>
      <c r="J43" s="16"/>
      <c r="K43" s="19"/>
      <c r="L43" s="21">
        <f t="shared" si="5"/>
        <v>5809</v>
      </c>
      <c r="M43" s="11">
        <f t="shared" si="5"/>
        <v>12038460</v>
      </c>
    </row>
    <row r="44" spans="1:14" s="2" customFormat="1" x14ac:dyDescent="0.25">
      <c r="A44" s="31" t="s">
        <v>33</v>
      </c>
      <c r="B44" s="16">
        <v>2079</v>
      </c>
      <c r="C44" s="19">
        <v>3618000</v>
      </c>
      <c r="D44" s="16"/>
      <c r="E44" s="19"/>
      <c r="F44" s="16">
        <v>1710</v>
      </c>
      <c r="G44" s="19">
        <v>2576880</v>
      </c>
      <c r="H44" s="16">
        <v>164</v>
      </c>
      <c r="I44" s="19">
        <v>492000</v>
      </c>
      <c r="J44" s="16"/>
      <c r="K44" s="19"/>
      <c r="L44" s="21">
        <f t="shared" si="5"/>
        <v>3953</v>
      </c>
      <c r="M44" s="11">
        <f t="shared" si="5"/>
        <v>6686880</v>
      </c>
    </row>
    <row r="45" spans="1:14" s="2" customFormat="1" x14ac:dyDescent="0.25">
      <c r="A45" s="31" t="s">
        <v>34</v>
      </c>
      <c r="B45" s="16">
        <v>9576</v>
      </c>
      <c r="C45" s="19">
        <v>17743000</v>
      </c>
      <c r="D45" s="16">
        <v>1268</v>
      </c>
      <c r="E45" s="19">
        <v>4833520</v>
      </c>
      <c r="F45" s="16">
        <v>2229</v>
      </c>
      <c r="G45" s="19">
        <v>3478680</v>
      </c>
      <c r="H45" s="16">
        <v>183</v>
      </c>
      <c r="I45" s="19">
        <v>534000</v>
      </c>
      <c r="J45" s="16"/>
      <c r="K45" s="19"/>
      <c r="L45" s="21">
        <f t="shared" ref="L45:M50" si="6">SUM(J45,H45,F45,D45,B45)</f>
        <v>13256</v>
      </c>
      <c r="M45" s="11">
        <f t="shared" si="6"/>
        <v>26589200</v>
      </c>
    </row>
    <row r="46" spans="1:14" x14ac:dyDescent="0.25">
      <c r="A46" s="31" t="s">
        <v>35</v>
      </c>
      <c r="B46" s="16">
        <v>7636</v>
      </c>
      <c r="C46" s="19">
        <v>13871800</v>
      </c>
      <c r="D46" s="16"/>
      <c r="E46" s="19"/>
      <c r="F46" s="16">
        <v>1377</v>
      </c>
      <c r="G46" s="19">
        <v>2148120</v>
      </c>
      <c r="H46" s="16">
        <v>180</v>
      </c>
      <c r="I46" s="19">
        <v>436500</v>
      </c>
      <c r="J46" s="16"/>
      <c r="K46" s="19"/>
      <c r="L46" s="21">
        <f t="shared" si="6"/>
        <v>9193</v>
      </c>
      <c r="M46" s="11">
        <f t="shared" si="6"/>
        <v>16456420</v>
      </c>
    </row>
    <row r="47" spans="1:14" x14ac:dyDescent="0.25">
      <c r="A47" s="31" t="s">
        <v>36</v>
      </c>
      <c r="B47" s="16">
        <v>7313</v>
      </c>
      <c r="C47" s="19">
        <v>12984400</v>
      </c>
      <c r="D47" s="16"/>
      <c r="E47" s="19"/>
      <c r="F47" s="16">
        <v>1530</v>
      </c>
      <c r="G47" s="19">
        <v>2387880</v>
      </c>
      <c r="H47" s="16">
        <v>99</v>
      </c>
      <c r="I47" s="19">
        <v>148500</v>
      </c>
      <c r="J47" s="16"/>
      <c r="K47" s="19"/>
      <c r="L47" s="21">
        <f t="shared" si="6"/>
        <v>8942</v>
      </c>
      <c r="M47" s="11">
        <f t="shared" si="6"/>
        <v>15520780</v>
      </c>
    </row>
    <row r="48" spans="1:14" x14ac:dyDescent="0.25">
      <c r="A48" s="31" t="s">
        <v>37</v>
      </c>
      <c r="B48" s="16">
        <v>10514</v>
      </c>
      <c r="C48" s="19">
        <v>21377100</v>
      </c>
      <c r="D48" s="16"/>
      <c r="E48" s="19"/>
      <c r="F48" s="16">
        <v>2700</v>
      </c>
      <c r="G48" s="19">
        <v>4154400</v>
      </c>
      <c r="H48" s="16">
        <v>268</v>
      </c>
      <c r="I48" s="19">
        <v>804000</v>
      </c>
      <c r="J48" s="16"/>
      <c r="K48" s="19"/>
      <c r="L48" s="21">
        <f t="shared" si="6"/>
        <v>13482</v>
      </c>
      <c r="M48" s="11">
        <f t="shared" si="6"/>
        <v>26335500</v>
      </c>
    </row>
    <row r="49" spans="1:13" s="2" customFormat="1" x14ac:dyDescent="0.25">
      <c r="A49" s="31" t="s">
        <v>38</v>
      </c>
      <c r="B49" s="16">
        <v>17879</v>
      </c>
      <c r="C49" s="19">
        <v>30969000</v>
      </c>
      <c r="D49" s="16"/>
      <c r="E49" s="19"/>
      <c r="F49" s="16">
        <v>1795</v>
      </c>
      <c r="G49" s="19">
        <v>2741520</v>
      </c>
      <c r="H49" s="16">
        <v>103</v>
      </c>
      <c r="I49" s="19">
        <v>154500</v>
      </c>
      <c r="J49" s="16"/>
      <c r="K49" s="19"/>
      <c r="L49" s="21">
        <f t="shared" si="6"/>
        <v>19777</v>
      </c>
      <c r="M49" s="11">
        <f t="shared" si="6"/>
        <v>33865020</v>
      </c>
    </row>
    <row r="50" spans="1:13" s="2" customFormat="1" ht="15.75" thickBot="1" x14ac:dyDescent="0.3">
      <c r="A50" s="38" t="s">
        <v>39</v>
      </c>
      <c r="B50" s="39">
        <v>7633</v>
      </c>
      <c r="C50" s="40">
        <v>15329500</v>
      </c>
      <c r="D50" s="39">
        <v>822</v>
      </c>
      <c r="E50" s="40">
        <v>2131810</v>
      </c>
      <c r="F50" s="39">
        <v>1728</v>
      </c>
      <c r="G50" s="40">
        <v>2925360</v>
      </c>
      <c r="H50" s="39">
        <v>69</v>
      </c>
      <c r="I50" s="40">
        <v>103500</v>
      </c>
      <c r="J50" s="39">
        <v>572</v>
      </c>
      <c r="K50" s="40">
        <v>5621000</v>
      </c>
      <c r="L50" s="41">
        <f t="shared" si="6"/>
        <v>10824</v>
      </c>
      <c r="M50" s="10">
        <f t="shared" si="6"/>
        <v>26111170</v>
      </c>
    </row>
    <row r="51" spans="1:13" s="2" customFormat="1" ht="15.75" thickBot="1" x14ac:dyDescent="0.3">
      <c r="A51" s="46" t="s">
        <v>61</v>
      </c>
      <c r="B51" s="47">
        <f>SUM(B39:B50)</f>
        <v>101409</v>
      </c>
      <c r="C51" s="48">
        <f t="shared" ref="C51:M51" si="7">SUM(C39:C50)</f>
        <v>198884700</v>
      </c>
      <c r="D51" s="47">
        <f t="shared" si="7"/>
        <v>10186</v>
      </c>
      <c r="E51" s="48">
        <f t="shared" si="7"/>
        <v>19383237.84</v>
      </c>
      <c r="F51" s="47">
        <f t="shared" si="7"/>
        <v>19090</v>
      </c>
      <c r="G51" s="48">
        <f t="shared" si="7"/>
        <v>29712360</v>
      </c>
      <c r="H51" s="47">
        <f t="shared" si="7"/>
        <v>1975</v>
      </c>
      <c r="I51" s="48">
        <f t="shared" si="7"/>
        <v>4812000</v>
      </c>
      <c r="J51" s="47">
        <f t="shared" si="7"/>
        <v>572</v>
      </c>
      <c r="K51" s="48">
        <f t="shared" si="7"/>
        <v>5621000</v>
      </c>
      <c r="L51" s="47">
        <f t="shared" si="7"/>
        <v>133232</v>
      </c>
      <c r="M51" s="6">
        <f t="shared" si="7"/>
        <v>258413297.84</v>
      </c>
    </row>
    <row r="52" spans="1:13" s="2" customFormat="1" x14ac:dyDescent="0.25">
      <c r="A52" s="42"/>
      <c r="B52" s="43"/>
      <c r="C52" s="44"/>
      <c r="D52" s="43"/>
      <c r="E52" s="44"/>
      <c r="F52" s="43"/>
      <c r="G52" s="44"/>
      <c r="H52" s="43"/>
      <c r="I52" s="44"/>
      <c r="J52" s="43"/>
      <c r="K52" s="44"/>
      <c r="L52" s="43"/>
      <c r="M52" s="45"/>
    </row>
    <row r="53" spans="1:13" s="2" customFormat="1" x14ac:dyDescent="0.25">
      <c r="A53" s="29" t="s">
        <v>63</v>
      </c>
      <c r="B53" s="22"/>
      <c r="C53" s="23"/>
      <c r="D53" s="22"/>
      <c r="E53" s="23"/>
      <c r="F53" s="22"/>
      <c r="G53" s="23"/>
      <c r="H53" s="22"/>
      <c r="I53" s="23"/>
      <c r="J53" s="22"/>
      <c r="K53" s="23"/>
      <c r="L53" s="22"/>
      <c r="M53" s="13"/>
    </row>
    <row r="54" spans="1:13" s="2" customFormat="1" x14ac:dyDescent="0.25">
      <c r="A54" s="31" t="s">
        <v>40</v>
      </c>
      <c r="B54" s="16">
        <v>9590</v>
      </c>
      <c r="C54" s="19">
        <v>18291900</v>
      </c>
      <c r="D54" s="16"/>
      <c r="E54" s="19"/>
      <c r="F54" s="16">
        <v>2272</v>
      </c>
      <c r="G54" s="19">
        <v>3660960</v>
      </c>
      <c r="H54" s="16">
        <v>105</v>
      </c>
      <c r="I54" s="19">
        <v>157500</v>
      </c>
      <c r="J54" s="16">
        <v>30</v>
      </c>
      <c r="K54" s="19">
        <v>300000</v>
      </c>
      <c r="L54" s="21">
        <f t="shared" ref="L54:M59" si="8">SUM(J54,H54,F54,D54,B54)</f>
        <v>11997</v>
      </c>
      <c r="M54" s="11">
        <f t="shared" si="8"/>
        <v>22410360</v>
      </c>
    </row>
    <row r="55" spans="1:13" s="2" customFormat="1" x14ac:dyDescent="0.25">
      <c r="A55" s="31" t="s">
        <v>41</v>
      </c>
      <c r="B55" s="16">
        <v>5645</v>
      </c>
      <c r="C55" s="19">
        <v>10470600</v>
      </c>
      <c r="D55" s="16">
        <v>1100</v>
      </c>
      <c r="E55" s="19">
        <v>2643086.69</v>
      </c>
      <c r="F55" s="16">
        <v>1319</v>
      </c>
      <c r="G55" s="19">
        <v>1970160</v>
      </c>
      <c r="H55" s="16">
        <v>204</v>
      </c>
      <c r="I55" s="19">
        <v>598500</v>
      </c>
      <c r="J55" s="16"/>
      <c r="K55" s="19"/>
      <c r="L55" s="21">
        <f t="shared" si="8"/>
        <v>8268</v>
      </c>
      <c r="M55" s="11">
        <f t="shared" si="8"/>
        <v>15682346.689999999</v>
      </c>
    </row>
    <row r="56" spans="1:13" s="2" customFormat="1" x14ac:dyDescent="0.25">
      <c r="A56" s="31" t="s">
        <v>42</v>
      </c>
      <c r="B56" s="16">
        <v>19098</v>
      </c>
      <c r="C56" s="19">
        <v>35289200</v>
      </c>
      <c r="D56" s="16"/>
      <c r="E56" s="19"/>
      <c r="F56" s="16">
        <v>3524</v>
      </c>
      <c r="G56" s="19">
        <v>4816680</v>
      </c>
      <c r="H56" s="16">
        <v>438</v>
      </c>
      <c r="I56" s="19">
        <v>1227000</v>
      </c>
      <c r="J56" s="16"/>
      <c r="K56" s="19"/>
      <c r="L56" s="21">
        <f t="shared" si="8"/>
        <v>23060</v>
      </c>
      <c r="M56" s="11">
        <f t="shared" si="8"/>
        <v>41332880</v>
      </c>
    </row>
    <row r="57" spans="1:13" s="2" customFormat="1" x14ac:dyDescent="0.25">
      <c r="A57" s="31" t="s">
        <v>43</v>
      </c>
      <c r="B57" s="16">
        <v>9055</v>
      </c>
      <c r="C57" s="19">
        <v>16109700</v>
      </c>
      <c r="D57" s="16"/>
      <c r="E57" s="19"/>
      <c r="F57" s="16">
        <v>1674</v>
      </c>
      <c r="G57" s="19">
        <v>2562840</v>
      </c>
      <c r="H57" s="16">
        <v>255</v>
      </c>
      <c r="I57" s="19">
        <v>765000</v>
      </c>
      <c r="J57" s="16"/>
      <c r="K57" s="19"/>
      <c r="L57" s="21">
        <f t="shared" si="8"/>
        <v>10984</v>
      </c>
      <c r="M57" s="11">
        <f t="shared" si="8"/>
        <v>19437540</v>
      </c>
    </row>
    <row r="58" spans="1:13" s="2" customFormat="1" x14ac:dyDescent="0.25">
      <c r="A58" s="31" t="s">
        <v>44</v>
      </c>
      <c r="B58" s="16">
        <v>30319</v>
      </c>
      <c r="C58" s="19">
        <v>56538500</v>
      </c>
      <c r="D58" s="16"/>
      <c r="E58" s="19"/>
      <c r="F58" s="16">
        <v>2648</v>
      </c>
      <c r="G58" s="19">
        <v>4112520</v>
      </c>
      <c r="H58" s="16">
        <v>444</v>
      </c>
      <c r="I58" s="19">
        <v>1332000</v>
      </c>
      <c r="J58" s="16"/>
      <c r="K58" s="19"/>
      <c r="L58" s="21">
        <f t="shared" si="8"/>
        <v>33411</v>
      </c>
      <c r="M58" s="11">
        <f t="shared" si="8"/>
        <v>61983020</v>
      </c>
    </row>
    <row r="59" spans="1:13" s="2" customFormat="1" x14ac:dyDescent="0.25">
      <c r="A59" s="31" t="s">
        <v>45</v>
      </c>
      <c r="B59" s="16">
        <v>7457</v>
      </c>
      <c r="C59" s="19">
        <v>14955100</v>
      </c>
      <c r="D59" s="16"/>
      <c r="E59" s="19"/>
      <c r="F59" s="16">
        <v>1404</v>
      </c>
      <c r="G59" s="19">
        <v>2185560</v>
      </c>
      <c r="H59" s="16">
        <v>214</v>
      </c>
      <c r="I59" s="19">
        <v>604500</v>
      </c>
      <c r="J59" s="16">
        <v>20</v>
      </c>
      <c r="K59" s="19">
        <v>200000</v>
      </c>
      <c r="L59" s="21">
        <f t="shared" si="8"/>
        <v>9095</v>
      </c>
      <c r="M59" s="11">
        <f t="shared" si="8"/>
        <v>17945160</v>
      </c>
    </row>
    <row r="60" spans="1:13" s="2" customFormat="1" x14ac:dyDescent="0.25">
      <c r="A60" s="31" t="s">
        <v>46</v>
      </c>
      <c r="B60" s="16">
        <v>6395</v>
      </c>
      <c r="C60" s="19">
        <v>12068200</v>
      </c>
      <c r="D60" s="16"/>
      <c r="E60" s="19"/>
      <c r="F60" s="16">
        <v>2500</v>
      </c>
      <c r="G60" s="19">
        <v>3939600</v>
      </c>
      <c r="H60" s="16">
        <v>160</v>
      </c>
      <c r="I60" s="19">
        <v>480000</v>
      </c>
      <c r="J60" s="16"/>
      <c r="K60" s="19"/>
      <c r="L60" s="21">
        <f t="shared" ref="L60:M65" si="9">SUM(J60,H60,F60,D60,B60)</f>
        <v>9055</v>
      </c>
      <c r="M60" s="11">
        <f t="shared" si="9"/>
        <v>16487800</v>
      </c>
    </row>
    <row r="61" spans="1:13" s="2" customFormat="1" x14ac:dyDescent="0.25">
      <c r="A61" s="31" t="s">
        <v>47</v>
      </c>
      <c r="B61" s="16">
        <v>7983</v>
      </c>
      <c r="C61" s="19">
        <v>16071600</v>
      </c>
      <c r="D61" s="16"/>
      <c r="E61" s="19"/>
      <c r="F61" s="16">
        <v>1505</v>
      </c>
      <c r="G61" s="19">
        <v>2367600</v>
      </c>
      <c r="H61" s="16">
        <v>161</v>
      </c>
      <c r="I61" s="19">
        <v>480000</v>
      </c>
      <c r="J61" s="16"/>
      <c r="K61" s="19"/>
      <c r="L61" s="21">
        <f t="shared" si="9"/>
        <v>9649</v>
      </c>
      <c r="M61" s="11">
        <f t="shared" si="9"/>
        <v>18919200</v>
      </c>
    </row>
    <row r="62" spans="1:13" s="2" customFormat="1" x14ac:dyDescent="0.25">
      <c r="A62" s="31" t="s">
        <v>48</v>
      </c>
      <c r="B62" s="16">
        <v>6799</v>
      </c>
      <c r="C62" s="19">
        <v>12802000</v>
      </c>
      <c r="D62" s="16"/>
      <c r="E62" s="19"/>
      <c r="F62" s="16">
        <v>1600</v>
      </c>
      <c r="G62" s="19">
        <v>2475840</v>
      </c>
      <c r="H62" s="16">
        <v>233</v>
      </c>
      <c r="I62" s="19">
        <v>681000</v>
      </c>
      <c r="J62" s="16"/>
      <c r="K62" s="19"/>
      <c r="L62" s="21">
        <f t="shared" si="9"/>
        <v>8632</v>
      </c>
      <c r="M62" s="11">
        <f t="shared" si="9"/>
        <v>15958840</v>
      </c>
    </row>
    <row r="63" spans="1:13" s="2" customFormat="1" x14ac:dyDescent="0.25">
      <c r="A63" s="31" t="s">
        <v>49</v>
      </c>
      <c r="B63" s="16">
        <v>7304</v>
      </c>
      <c r="C63" s="19">
        <v>15213800</v>
      </c>
      <c r="D63" s="16"/>
      <c r="E63" s="19"/>
      <c r="F63" s="16">
        <v>1280</v>
      </c>
      <c r="G63" s="19">
        <v>1957920</v>
      </c>
      <c r="H63" s="16">
        <v>172</v>
      </c>
      <c r="I63" s="19">
        <v>502500</v>
      </c>
      <c r="J63" s="16"/>
      <c r="K63" s="19"/>
      <c r="L63" s="21">
        <f t="shared" si="9"/>
        <v>8756</v>
      </c>
      <c r="M63" s="11">
        <f t="shared" si="9"/>
        <v>17674220</v>
      </c>
    </row>
    <row r="64" spans="1:13" s="2" customFormat="1" x14ac:dyDescent="0.25">
      <c r="A64" s="31" t="s">
        <v>50</v>
      </c>
      <c r="B64" s="16">
        <v>2574</v>
      </c>
      <c r="C64" s="19">
        <v>4583300</v>
      </c>
      <c r="D64" s="16"/>
      <c r="E64" s="19"/>
      <c r="F64" s="16">
        <v>1215</v>
      </c>
      <c r="G64" s="19">
        <v>1846800</v>
      </c>
      <c r="H64" s="16">
        <v>116</v>
      </c>
      <c r="I64" s="19">
        <v>342000</v>
      </c>
      <c r="J64" s="16"/>
      <c r="K64" s="19"/>
      <c r="L64" s="21">
        <f t="shared" si="9"/>
        <v>3905</v>
      </c>
      <c r="M64" s="11">
        <f t="shared" si="9"/>
        <v>6772100</v>
      </c>
    </row>
    <row r="65" spans="1:13" s="2" customFormat="1" x14ac:dyDescent="0.25">
      <c r="A65" s="31" t="s">
        <v>51</v>
      </c>
      <c r="B65" s="16">
        <v>6121</v>
      </c>
      <c r="C65" s="19">
        <v>17662600</v>
      </c>
      <c r="D65" s="16"/>
      <c r="E65" s="19"/>
      <c r="F65" s="16">
        <v>1723</v>
      </c>
      <c r="G65" s="19">
        <v>2683920</v>
      </c>
      <c r="H65" s="16">
        <v>186</v>
      </c>
      <c r="I65" s="19">
        <v>543000</v>
      </c>
      <c r="J65" s="16"/>
      <c r="K65" s="19"/>
      <c r="L65" s="21">
        <f t="shared" si="9"/>
        <v>8030</v>
      </c>
      <c r="M65" s="11">
        <f t="shared" si="9"/>
        <v>20889520</v>
      </c>
    </row>
    <row r="66" spans="1:13" s="2" customFormat="1" x14ac:dyDescent="0.25">
      <c r="A66" s="31" t="s">
        <v>52</v>
      </c>
      <c r="B66" s="16">
        <v>14361</v>
      </c>
      <c r="C66" s="19">
        <v>24557400</v>
      </c>
      <c r="D66" s="16"/>
      <c r="E66" s="19"/>
      <c r="F66" s="16">
        <v>2799</v>
      </c>
      <c r="G66" s="19">
        <v>4304160</v>
      </c>
      <c r="H66" s="16">
        <v>181</v>
      </c>
      <c r="I66" s="19">
        <v>523500</v>
      </c>
      <c r="J66" s="16"/>
      <c r="K66" s="19"/>
      <c r="L66" s="21">
        <f t="shared" ref="L66:M71" si="10">SUM(J66,H66,F66,D66,B66)</f>
        <v>17341</v>
      </c>
      <c r="M66" s="11">
        <f t="shared" si="10"/>
        <v>29385060</v>
      </c>
    </row>
    <row r="67" spans="1:13" s="2" customFormat="1" x14ac:dyDescent="0.25">
      <c r="A67" s="31" t="s">
        <v>53</v>
      </c>
      <c r="B67" s="16">
        <v>9959</v>
      </c>
      <c r="C67" s="19">
        <v>17396800</v>
      </c>
      <c r="D67" s="16"/>
      <c r="E67" s="19"/>
      <c r="F67" s="16">
        <v>1580</v>
      </c>
      <c r="G67" s="19">
        <v>2386320</v>
      </c>
      <c r="H67" s="16">
        <v>200</v>
      </c>
      <c r="I67" s="19">
        <v>574500</v>
      </c>
      <c r="J67" s="16"/>
      <c r="K67" s="19"/>
      <c r="L67" s="21">
        <f t="shared" si="10"/>
        <v>11739</v>
      </c>
      <c r="M67" s="11">
        <f t="shared" si="10"/>
        <v>20357620</v>
      </c>
    </row>
    <row r="68" spans="1:13" s="2" customFormat="1" x14ac:dyDescent="0.25">
      <c r="A68" s="31" t="s">
        <v>54</v>
      </c>
      <c r="B68" s="16">
        <v>15196</v>
      </c>
      <c r="C68" s="19">
        <v>28109200</v>
      </c>
      <c r="D68" s="16"/>
      <c r="E68" s="19"/>
      <c r="F68" s="16">
        <v>2108</v>
      </c>
      <c r="G68" s="19">
        <v>2843160</v>
      </c>
      <c r="H68" s="16">
        <v>201</v>
      </c>
      <c r="I68" s="19">
        <v>448500</v>
      </c>
      <c r="J68" s="16"/>
      <c r="K68" s="19"/>
      <c r="L68" s="21">
        <f t="shared" si="10"/>
        <v>17505</v>
      </c>
      <c r="M68" s="11">
        <f t="shared" si="10"/>
        <v>31400860</v>
      </c>
    </row>
    <row r="69" spans="1:13" s="2" customFormat="1" x14ac:dyDescent="0.25">
      <c r="A69" s="31" t="s">
        <v>55</v>
      </c>
      <c r="B69" s="16">
        <v>8879</v>
      </c>
      <c r="C69" s="19">
        <v>16729400</v>
      </c>
      <c r="D69" s="16"/>
      <c r="E69" s="19"/>
      <c r="F69" s="16">
        <v>1350</v>
      </c>
      <c r="G69" s="19">
        <v>1911240</v>
      </c>
      <c r="H69" s="16">
        <v>163</v>
      </c>
      <c r="I69" s="19">
        <v>462000</v>
      </c>
      <c r="J69" s="16"/>
      <c r="K69" s="19"/>
      <c r="L69" s="21">
        <f t="shared" si="10"/>
        <v>10392</v>
      </c>
      <c r="M69" s="11">
        <f t="shared" si="10"/>
        <v>19102640</v>
      </c>
    </row>
    <row r="70" spans="1:13" s="2" customFormat="1" x14ac:dyDescent="0.25">
      <c r="A70" s="31" t="s">
        <v>56</v>
      </c>
      <c r="B70" s="16">
        <v>7890</v>
      </c>
      <c r="C70" s="19">
        <v>14722100</v>
      </c>
      <c r="D70" s="16"/>
      <c r="E70" s="19"/>
      <c r="F70" s="16">
        <v>1660</v>
      </c>
      <c r="G70" s="19">
        <v>2607240</v>
      </c>
      <c r="H70" s="16">
        <v>176</v>
      </c>
      <c r="I70" s="19">
        <v>463500</v>
      </c>
      <c r="J70" s="16"/>
      <c r="K70" s="19"/>
      <c r="L70" s="21">
        <f t="shared" si="10"/>
        <v>9726</v>
      </c>
      <c r="M70" s="11">
        <f t="shared" si="10"/>
        <v>17792840</v>
      </c>
    </row>
    <row r="71" spans="1:13" ht="15.75" thickBot="1" x14ac:dyDescent="0.3">
      <c r="A71" s="38" t="s">
        <v>57</v>
      </c>
      <c r="B71" s="39">
        <v>7161</v>
      </c>
      <c r="C71" s="40">
        <v>14467400</v>
      </c>
      <c r="D71" s="39"/>
      <c r="E71" s="40"/>
      <c r="F71" s="39">
        <v>1445</v>
      </c>
      <c r="G71" s="40">
        <v>2224680</v>
      </c>
      <c r="H71" s="39">
        <v>162</v>
      </c>
      <c r="I71" s="40">
        <v>394500</v>
      </c>
      <c r="J71" s="39"/>
      <c r="K71" s="40"/>
      <c r="L71" s="41">
        <f t="shared" si="10"/>
        <v>8768</v>
      </c>
      <c r="M71" s="10">
        <f t="shared" si="10"/>
        <v>17086580</v>
      </c>
    </row>
    <row r="72" spans="1:13" ht="15.75" thickBot="1" x14ac:dyDescent="0.3">
      <c r="A72" s="46" t="s">
        <v>61</v>
      </c>
      <c r="B72" s="73">
        <f>SUM(B54:B71)</f>
        <v>181786</v>
      </c>
      <c r="C72" s="74">
        <f t="shared" ref="C72:M72" si="11">SUM(C54:C71)</f>
        <v>346038800</v>
      </c>
      <c r="D72" s="73">
        <f t="shared" si="11"/>
        <v>1100</v>
      </c>
      <c r="E72" s="74">
        <f t="shared" si="11"/>
        <v>2643086.69</v>
      </c>
      <c r="F72" s="73">
        <f t="shared" si="11"/>
        <v>33606</v>
      </c>
      <c r="G72" s="74">
        <f t="shared" si="11"/>
        <v>50857200</v>
      </c>
      <c r="H72" s="73">
        <f t="shared" si="11"/>
        <v>3771</v>
      </c>
      <c r="I72" s="74">
        <f t="shared" si="11"/>
        <v>10579500</v>
      </c>
      <c r="J72" s="73">
        <f t="shared" si="11"/>
        <v>50</v>
      </c>
      <c r="K72" s="74">
        <f t="shared" si="11"/>
        <v>500000</v>
      </c>
      <c r="L72" s="73">
        <f t="shared" si="11"/>
        <v>220313</v>
      </c>
      <c r="M72" s="3">
        <f t="shared" si="11"/>
        <v>410618586.69</v>
      </c>
    </row>
    <row r="73" spans="1:13" ht="15.75" thickBot="1" x14ac:dyDescent="0.3">
      <c r="A73" s="65"/>
      <c r="B73" s="66"/>
      <c r="C73" s="67"/>
      <c r="D73" s="66"/>
      <c r="E73" s="67"/>
      <c r="F73" s="66"/>
      <c r="G73" s="67"/>
      <c r="H73" s="66"/>
      <c r="I73" s="67"/>
      <c r="J73" s="66"/>
      <c r="K73" s="67"/>
      <c r="L73" s="68"/>
      <c r="M73" s="12"/>
    </row>
    <row r="74" spans="1:13" ht="15.75" thickBot="1" x14ac:dyDescent="0.3">
      <c r="A74" s="61" t="s">
        <v>58</v>
      </c>
      <c r="B74" s="62">
        <v>29823</v>
      </c>
      <c r="C74" s="63">
        <v>49418200</v>
      </c>
      <c r="D74" s="62"/>
      <c r="E74" s="63"/>
      <c r="F74" s="62">
        <v>3561</v>
      </c>
      <c r="G74" s="63">
        <v>5156280</v>
      </c>
      <c r="H74" s="62">
        <v>362</v>
      </c>
      <c r="I74" s="63">
        <v>1056000</v>
      </c>
      <c r="J74" s="62"/>
      <c r="K74" s="63"/>
      <c r="L74" s="64">
        <f>SUM(J74,H74,F74,D74,B74)</f>
        <v>33746</v>
      </c>
      <c r="M74" s="3">
        <f>SUM(K74,I74,G74,E74,C74)</f>
        <v>55630480</v>
      </c>
    </row>
    <row r="75" spans="1:13" ht="15.75" thickBot="1" x14ac:dyDescent="0.3">
      <c r="A75" s="65"/>
      <c r="B75" s="71"/>
      <c r="C75" s="72"/>
      <c r="D75" s="71"/>
      <c r="E75" s="72"/>
      <c r="F75" s="71"/>
      <c r="G75" s="72"/>
      <c r="H75" s="71"/>
      <c r="I75" s="72"/>
      <c r="J75" s="71"/>
      <c r="K75" s="72"/>
      <c r="L75" s="68"/>
      <c r="M75" s="12"/>
    </row>
    <row r="76" spans="1:13" ht="15.75" thickBot="1" x14ac:dyDescent="0.3">
      <c r="A76" s="46" t="s">
        <v>64</v>
      </c>
      <c r="B76" s="47">
        <f>SUM(B74,B72,B51,B36,B22,B20)</f>
        <v>530730</v>
      </c>
      <c r="C76" s="48">
        <f t="shared" ref="C76:M76" si="12">SUM(C74,C72,C51,C36,C22,C20)</f>
        <v>998732400</v>
      </c>
      <c r="D76" s="47">
        <f t="shared" si="12"/>
        <v>14882</v>
      </c>
      <c r="E76" s="48">
        <f t="shared" si="12"/>
        <v>36609549.730000004</v>
      </c>
      <c r="F76" s="47">
        <f t="shared" si="12"/>
        <v>102464</v>
      </c>
      <c r="G76" s="48">
        <f t="shared" si="12"/>
        <v>158250000</v>
      </c>
      <c r="H76" s="47">
        <f t="shared" si="12"/>
        <v>9773</v>
      </c>
      <c r="I76" s="48">
        <f t="shared" si="12"/>
        <v>25471500</v>
      </c>
      <c r="J76" s="47">
        <f t="shared" si="12"/>
        <v>3180</v>
      </c>
      <c r="K76" s="48">
        <f t="shared" si="12"/>
        <v>31499000</v>
      </c>
      <c r="L76" s="47">
        <f t="shared" si="12"/>
        <v>661029</v>
      </c>
      <c r="M76" s="6">
        <f t="shared" si="12"/>
        <v>1250562449.73</v>
      </c>
    </row>
    <row r="79" spans="1:13" x14ac:dyDescent="0.25">
      <c r="A79" t="s">
        <v>65</v>
      </c>
    </row>
    <row r="80" spans="1:13" x14ac:dyDescent="0.25">
      <c r="A80" t="s">
        <v>66</v>
      </c>
    </row>
  </sheetData>
  <mergeCells count="12">
    <mergeCell ref="L9:M9"/>
    <mergeCell ref="A1:M1"/>
    <mergeCell ref="A2:M2"/>
    <mergeCell ref="A3:M3"/>
    <mergeCell ref="A4:M4"/>
    <mergeCell ref="A5:M5"/>
    <mergeCell ref="A9:A10"/>
    <mergeCell ref="B9:C9"/>
    <mergeCell ref="D9:E9"/>
    <mergeCell ref="F9:G9"/>
    <mergeCell ref="H9:I9"/>
    <mergeCell ref="J9:K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 12 User 5-30</dc:creator>
  <cp:lastModifiedBy>FO 12 User 5-30</cp:lastModifiedBy>
  <dcterms:created xsi:type="dcterms:W3CDTF">2013-08-23T06:34:45Z</dcterms:created>
  <dcterms:modified xsi:type="dcterms:W3CDTF">2013-08-23T07:31:22Z</dcterms:modified>
</cp:coreProperties>
</file>